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mel1-pfile-1.screenaustralia.gov.au\RedirFoldersMEL$\Win10\ctoprak\Desktop\"/>
    </mc:Choice>
  </mc:AlternateContent>
  <xr:revisionPtr revIDLastSave="0" documentId="13_ncr:1_{C48C934F-BFDA-42C0-9E07-CE83010BE3C7}" xr6:coauthVersionLast="47" xr6:coauthVersionMax="47" xr10:uidLastSave="{00000000-0000-0000-0000-000000000000}"/>
  <bookViews>
    <workbookView xWindow="-120" yWindow="-120" windowWidth="29040" windowHeight="15840" tabRatio="467" xr2:uid="{9659E2CF-E8C0-4891-98F0-4C1496F3B946}"/>
  </bookViews>
  <sheets>
    <sheet name="Instructions" sheetId="8" r:id="rId1"/>
    <sheet name="Finance Plan" sheetId="1" r:id="rId2"/>
    <sheet name="Budget" sheetId="2" r:id="rId3"/>
    <sheet name="Cost Report- Acquittal" sheetId="9" r:id="rId4"/>
    <sheet name="Conditional Data (do not edit)" sheetId="3"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9" l="1"/>
  <c r="B9" i="9"/>
  <c r="B10" i="9"/>
  <c r="B11" i="9"/>
  <c r="B12" i="9"/>
  <c r="B13" i="9"/>
  <c r="B14" i="9"/>
  <c r="B15" i="9"/>
  <c r="B16" i="9"/>
  <c r="B7" i="9"/>
  <c r="B21" i="9"/>
  <c r="B22" i="9"/>
  <c r="B23" i="9"/>
  <c r="B24" i="9"/>
  <c r="B25" i="9"/>
  <c r="B26" i="9"/>
  <c r="B27" i="9"/>
  <c r="B28" i="9"/>
  <c r="B29" i="9"/>
  <c r="B20" i="9"/>
  <c r="B35" i="9"/>
  <c r="B36" i="9"/>
  <c r="B37" i="9"/>
  <c r="B38" i="9"/>
  <c r="B39" i="9"/>
  <c r="B40" i="9"/>
  <c r="B41" i="9"/>
  <c r="B42" i="9"/>
  <c r="B43" i="9"/>
  <c r="B44" i="9"/>
  <c r="B45" i="9"/>
  <c r="B46" i="9"/>
  <c r="B47" i="9"/>
  <c r="B48" i="9"/>
  <c r="B49" i="9"/>
  <c r="B50" i="9"/>
  <c r="B51" i="9"/>
  <c r="B34" i="9"/>
  <c r="E35" i="9"/>
  <c r="E36" i="9"/>
  <c r="E37" i="9"/>
  <c r="E38" i="9"/>
  <c r="E39" i="9"/>
  <c r="E40" i="9"/>
  <c r="E41" i="9"/>
  <c r="E42" i="9"/>
  <c r="E43" i="9"/>
  <c r="E44" i="9"/>
  <c r="E45" i="9"/>
  <c r="E46" i="9"/>
  <c r="E47" i="9"/>
  <c r="E48" i="9"/>
  <c r="E49" i="9"/>
  <c r="E50" i="9"/>
  <c r="E51" i="9"/>
  <c r="E34" i="9"/>
  <c r="C17" i="9"/>
  <c r="F36" i="2" l="1"/>
  <c r="F37" i="2"/>
  <c r="F38" i="2"/>
  <c r="F39" i="2"/>
  <c r="F40" i="2"/>
  <c r="F35" i="2"/>
  <c r="F42" i="2"/>
  <c r="F43" i="2"/>
  <c r="F44" i="2"/>
  <c r="F45" i="2"/>
  <c r="F46" i="2"/>
  <c r="F47" i="2"/>
  <c r="F48" i="2"/>
  <c r="F49" i="2"/>
  <c r="F50" i="2"/>
  <c r="F51" i="2"/>
  <c r="F52" i="2"/>
  <c r="F53" i="2"/>
  <c r="F41" i="2"/>
  <c r="H9" i="2"/>
  <c r="I9" i="2" s="1"/>
  <c r="H8" i="2"/>
  <c r="J8" i="2" s="1"/>
  <c r="H10" i="2"/>
  <c r="F21" i="2"/>
  <c r="G21" i="2" s="1"/>
  <c r="G22" i="2"/>
  <c r="G23" i="2"/>
  <c r="I8" i="2" l="1"/>
  <c r="C62" i="2" s="1"/>
  <c r="C57" i="2"/>
  <c r="E15" i="1" l="1"/>
  <c r="D52" i="9"/>
  <c r="C52" i="9"/>
  <c r="F51" i="9"/>
  <c r="F50" i="9"/>
  <c r="F49" i="9"/>
  <c r="F48" i="9"/>
  <c r="F47" i="9"/>
  <c r="F46" i="9"/>
  <c r="F45" i="9"/>
  <c r="F44" i="9"/>
  <c r="F43" i="9"/>
  <c r="F42" i="9"/>
  <c r="F41" i="9"/>
  <c r="F40" i="9"/>
  <c r="F39" i="9"/>
  <c r="F38" i="9"/>
  <c r="F37" i="9"/>
  <c r="F36" i="9"/>
  <c r="F35" i="9"/>
  <c r="D30" i="9"/>
  <c r="C30" i="9"/>
  <c r="D17" i="9"/>
  <c r="D56" i="9" l="1"/>
  <c r="C56" i="9"/>
  <c r="H17" i="2"/>
  <c r="E16" i="9" s="1"/>
  <c r="F16" i="9" s="1"/>
  <c r="E52" i="9" l="1"/>
  <c r="E21" i="9"/>
  <c r="F21" i="9" s="1"/>
  <c r="E22" i="9"/>
  <c r="F22" i="9" s="1"/>
  <c r="G24" i="2"/>
  <c r="E23" i="9" s="1"/>
  <c r="F23" i="9" s="1"/>
  <c r="G25" i="2"/>
  <c r="E24" i="9" s="1"/>
  <c r="F24" i="9" s="1"/>
  <c r="G26" i="2"/>
  <c r="E25" i="9" s="1"/>
  <c r="F25" i="9" s="1"/>
  <c r="G27" i="2"/>
  <c r="G28" i="2"/>
  <c r="E27" i="9" s="1"/>
  <c r="F27" i="9" s="1"/>
  <c r="G29" i="2"/>
  <c r="E28" i="9" s="1"/>
  <c r="F28" i="9" s="1"/>
  <c r="G30" i="2"/>
  <c r="E29" i="9" s="1"/>
  <c r="F29" i="9" s="1"/>
  <c r="H14" i="2"/>
  <c r="E13" i="9" s="1"/>
  <c r="F13" i="9" s="1"/>
  <c r="E8" i="9"/>
  <c r="F8" i="9" s="1"/>
  <c r="E9" i="9"/>
  <c r="F9" i="9" s="1"/>
  <c r="H11" i="2"/>
  <c r="E10" i="9" s="1"/>
  <c r="F10" i="9" s="1"/>
  <c r="H12" i="2"/>
  <c r="E11" i="9" s="1"/>
  <c r="F11" i="9" s="1"/>
  <c r="H13" i="2"/>
  <c r="E12" i="9" s="1"/>
  <c r="F12" i="9" s="1"/>
  <c r="H15" i="2"/>
  <c r="E14" i="9" s="1"/>
  <c r="F14" i="9" s="1"/>
  <c r="H16" i="2"/>
  <c r="E15" i="9" s="1"/>
  <c r="F15" i="9" s="1"/>
  <c r="E20" i="9"/>
  <c r="E26" i="9" l="1"/>
  <c r="F26" i="9" s="1"/>
  <c r="C55" i="2"/>
  <c r="C59" i="2" s="1"/>
  <c r="C22" i="1" s="1"/>
  <c r="F34" i="9"/>
  <c r="F52" i="9" s="1"/>
  <c r="C12" i="1"/>
  <c r="C21" i="1" s="1"/>
  <c r="E7" i="9"/>
  <c r="F7" i="9" s="1"/>
  <c r="F17" i="9" s="1"/>
  <c r="F20" i="9"/>
  <c r="E30" i="9" l="1"/>
  <c r="F30" i="9"/>
  <c r="E17" i="9"/>
  <c r="E56" i="9" s="1"/>
  <c r="F56" i="9" s="1"/>
</calcChain>
</file>

<file path=xl/sharedStrings.xml><?xml version="1.0" encoding="utf-8"?>
<sst xmlns="http://schemas.openxmlformats.org/spreadsheetml/2006/main" count="225" uniqueCount="168">
  <si>
    <t>Expenses</t>
  </si>
  <si>
    <t>2D Artist</t>
  </si>
  <si>
    <t>3D Artist</t>
  </si>
  <si>
    <t>Animator</t>
  </si>
  <si>
    <t>Art Director</t>
  </si>
  <si>
    <t>Audio Engineer</t>
  </si>
  <si>
    <t>Business Development</t>
  </si>
  <si>
    <t>CEO/MD/Founder</t>
  </si>
  <si>
    <t>Character Artist</t>
  </si>
  <si>
    <t>Community Manager</t>
  </si>
  <si>
    <t>Composer</t>
  </si>
  <si>
    <t>Consultant</t>
  </si>
  <si>
    <t>Creative Director</t>
  </si>
  <si>
    <t>Designer</t>
  </si>
  <si>
    <t>Developer</t>
  </si>
  <si>
    <t>Environment Artist</t>
  </si>
  <si>
    <t>Lead Artist</t>
  </si>
  <si>
    <t>Lead Designer</t>
  </si>
  <si>
    <t>Lead Developer</t>
  </si>
  <si>
    <t>Lead Narrative</t>
  </si>
  <si>
    <t>Lead Producer</t>
  </si>
  <si>
    <t>Lead Programmer</t>
  </si>
  <si>
    <t>Lead Quality Assurance</t>
  </si>
  <si>
    <t>Level Designer</t>
  </si>
  <si>
    <t>Marketing Manager</t>
  </si>
  <si>
    <t>Narrative Designer</t>
  </si>
  <si>
    <t>Producer</t>
  </si>
  <si>
    <t>Programmer</t>
  </si>
  <si>
    <t xml:space="preserve">Publicist </t>
  </si>
  <si>
    <t xml:space="preserve">Quality Assurance Tester </t>
  </si>
  <si>
    <t>Solo Developer</t>
  </si>
  <si>
    <t>Sound Designer</t>
  </si>
  <si>
    <t>Technical Artist</t>
  </si>
  <si>
    <t>Technical Director</t>
  </si>
  <si>
    <t>Voice Artist</t>
  </si>
  <si>
    <t>Voice Director</t>
  </si>
  <si>
    <t>Writer</t>
  </si>
  <si>
    <t>Chief Operations Officer (COO)</t>
  </si>
  <si>
    <t>Concept Artist</t>
  </si>
  <si>
    <t>Lead Animator</t>
  </si>
  <si>
    <t>UX Designer</t>
  </si>
  <si>
    <t>Graphic Designer</t>
  </si>
  <si>
    <t>UI Artist</t>
  </si>
  <si>
    <t>Team member full name</t>
  </si>
  <si>
    <t>Team member role</t>
  </si>
  <si>
    <t>Nature of employment</t>
  </si>
  <si>
    <t>Wages - Salaried Workers</t>
  </si>
  <si>
    <t xml:space="preserve">Annual salary, inclusive of superannuation </t>
  </si>
  <si>
    <t>Full-time</t>
  </si>
  <si>
    <t>Salaried Worker - Nature of employment</t>
  </si>
  <si>
    <t>Contractual Worker - Nature of employment</t>
  </si>
  <si>
    <t>Part-time</t>
  </si>
  <si>
    <t>Contract</t>
  </si>
  <si>
    <t>Hourly rate</t>
  </si>
  <si>
    <t>Wages Total</t>
  </si>
  <si>
    <t>(EXAMPLE) Crash Banks</t>
  </si>
  <si>
    <t>(EXAMPLE) Coco Banks</t>
  </si>
  <si>
    <t xml:space="preserve">Wages - Contractual Workers </t>
  </si>
  <si>
    <t>Item</t>
  </si>
  <si>
    <t>Category</t>
  </si>
  <si>
    <t>Expenses - Categories</t>
  </si>
  <si>
    <t>Game development</t>
  </si>
  <si>
    <t>Publishing</t>
  </si>
  <si>
    <t xml:space="preserve">Marketing </t>
  </si>
  <si>
    <t xml:space="preserve">Operational </t>
  </si>
  <si>
    <t>Expenses Total</t>
  </si>
  <si>
    <t>Project title:</t>
  </si>
  <si>
    <t xml:space="preserve">Studio: </t>
  </si>
  <si>
    <t xml:space="preserve">Budget date: </t>
  </si>
  <si>
    <t>Funding source</t>
  </si>
  <si>
    <t>Screen Australia grant</t>
  </si>
  <si>
    <t>Other</t>
  </si>
  <si>
    <t>Budget prepared by:</t>
  </si>
  <si>
    <t>Audio Designer</t>
  </si>
  <si>
    <t>INSTRUCTIONS</t>
  </si>
  <si>
    <t xml:space="preserve">What is in this document? </t>
  </si>
  <si>
    <t>This spreadsheet has four tabs:</t>
  </si>
  <si>
    <t>Definitions</t>
  </si>
  <si>
    <t xml:space="preserve">What sort of 'pending' items should be included in the Finance Plan? </t>
  </si>
  <si>
    <t xml:space="preserve">How much do I need to pay people? </t>
  </si>
  <si>
    <r>
      <rPr>
        <b/>
        <sz val="12"/>
        <color theme="1"/>
        <rFont val="Calibri"/>
        <family val="2"/>
        <scheme val="minor"/>
      </rPr>
      <t>Finance Plan:</t>
    </r>
    <r>
      <rPr>
        <sz val="11"/>
        <color theme="1"/>
        <rFont val="Calibri"/>
        <family val="2"/>
        <scheme val="minor"/>
      </rPr>
      <t xml:space="preserve"> a high level overview of the sources of money funding your game. </t>
    </r>
  </si>
  <si>
    <r>
      <rPr>
        <b/>
        <sz val="12"/>
        <color theme="1"/>
        <rFont val="Calibri"/>
        <family val="2"/>
        <scheme val="minor"/>
      </rPr>
      <t xml:space="preserve">Budget: </t>
    </r>
    <r>
      <rPr>
        <sz val="11"/>
        <color theme="1"/>
        <rFont val="Calibri"/>
        <family val="2"/>
        <scheme val="minor"/>
      </rPr>
      <t xml:space="preserve">a line-item breakdown of the known costs involved to make your game. </t>
    </r>
  </si>
  <si>
    <r>
      <rPr>
        <b/>
        <sz val="12"/>
        <color theme="1"/>
        <rFont val="Calibri"/>
        <family val="2"/>
        <scheme val="minor"/>
      </rPr>
      <t xml:space="preserve">Grant: </t>
    </r>
    <r>
      <rPr>
        <sz val="11"/>
        <color theme="1"/>
        <rFont val="Calibri"/>
        <family val="2"/>
        <scheme val="minor"/>
      </rPr>
      <t xml:space="preserve">a sum of money contributed to your game with no obligation of repayment attached. </t>
    </r>
  </si>
  <si>
    <r>
      <rPr>
        <b/>
        <sz val="12"/>
        <color theme="1"/>
        <rFont val="Calibri"/>
        <family val="2"/>
        <scheme val="minor"/>
      </rPr>
      <t xml:space="preserve">Rebate: </t>
    </r>
    <r>
      <rPr>
        <sz val="11"/>
        <color theme="1"/>
        <rFont val="Calibri"/>
        <family val="2"/>
        <scheme val="minor"/>
      </rPr>
      <t xml:space="preserve">a sum of money contributed to your game which is a portion of an amount spent by you to make your game. In Australia, there are various state and federal rebates available for game developers as financial incentives. Please search online for current information for rebates you may be eligible for. </t>
    </r>
  </si>
  <si>
    <r>
      <rPr>
        <b/>
        <sz val="12"/>
        <color theme="1"/>
        <rFont val="Calibri"/>
        <family val="2"/>
        <scheme val="minor"/>
      </rPr>
      <t>Loan:</t>
    </r>
    <r>
      <rPr>
        <sz val="11"/>
        <color theme="1"/>
        <rFont val="Calibri"/>
        <family val="2"/>
        <scheme val="minor"/>
      </rPr>
      <t xml:space="preserve"> a sum of money borrowed by you from a lender to develop your game. A loan is considered a debt incurred by you and has an obligation of repayment attached. </t>
    </r>
  </si>
  <si>
    <r>
      <rPr>
        <b/>
        <sz val="12"/>
        <color theme="1"/>
        <rFont val="Calibri"/>
        <family val="2"/>
        <scheme val="minor"/>
      </rPr>
      <t xml:space="preserve">Advance: </t>
    </r>
    <r>
      <rPr>
        <sz val="11"/>
        <color theme="1"/>
        <rFont val="Calibri"/>
        <family val="2"/>
        <scheme val="minor"/>
      </rPr>
      <t xml:space="preserve">a sum of money advanced to you under a publishing/distribution agreement which will reduce the amount paid by the publisher/distributor upon delivery. </t>
    </r>
  </si>
  <si>
    <r>
      <rPr>
        <b/>
        <sz val="12"/>
        <color theme="1"/>
        <rFont val="Calibri"/>
        <family val="2"/>
        <scheme val="minor"/>
      </rPr>
      <t xml:space="preserve">Confirmed: </t>
    </r>
    <r>
      <rPr>
        <sz val="11"/>
        <color theme="1"/>
        <rFont val="Calibri"/>
        <family val="2"/>
        <scheme val="minor"/>
      </rPr>
      <t xml:space="preserve">money that you are certain you will be receiving. </t>
    </r>
  </si>
  <si>
    <r>
      <rPr>
        <b/>
        <sz val="12"/>
        <color theme="1"/>
        <rFont val="Calibri"/>
        <family val="2"/>
        <scheme val="minor"/>
      </rPr>
      <t>Pending:</t>
    </r>
    <r>
      <rPr>
        <sz val="11"/>
        <color theme="1"/>
        <rFont val="Calibri"/>
        <family val="2"/>
        <scheme val="minor"/>
      </rPr>
      <t xml:space="preserve"> money that you have applied for and are awaiting an outcome. For a publisher or investor deal, we would expect discussions to have moved into the negotiation stage for money to be considered pending. </t>
    </r>
  </si>
  <si>
    <t>If you have a person on your team doing multiple roles, please combine those into one line item and add a total for how much you will pay that person.</t>
  </si>
  <si>
    <t xml:space="preserve">As detailed in the Screen Australia Terms of Trade, you must pay at least award minimum rates to contributors on the project. To understand more about what this means, please see Game Workers Australia’s overview of Game Developer Wages &amp; Conditions and the full Terms of Trade (both linked below). Ideally, you will pay people commesurate to their level of experience. </t>
  </si>
  <si>
    <t>(EXAMPLE) Software license - Unity engine</t>
  </si>
  <si>
    <t>(EXAMPLE) Accounting</t>
  </si>
  <si>
    <t>Funding Source</t>
  </si>
  <si>
    <t>Amount</t>
  </si>
  <si>
    <t>Type</t>
  </si>
  <si>
    <t>Amount already spent</t>
  </si>
  <si>
    <t>Confirmed or pending</t>
  </si>
  <si>
    <t>If pending, please provide ETA</t>
  </si>
  <si>
    <t>Funding type</t>
  </si>
  <si>
    <t>Grant</t>
  </si>
  <si>
    <t>Rebate</t>
  </si>
  <si>
    <t>Investment</t>
  </si>
  <si>
    <t>Advance</t>
  </si>
  <si>
    <t>Loan</t>
  </si>
  <si>
    <t>In-kind</t>
  </si>
  <si>
    <t>Crowdfunding</t>
  </si>
  <si>
    <t>Funding status</t>
  </si>
  <si>
    <t>Confirmed</t>
  </si>
  <si>
    <t>Pending</t>
  </si>
  <si>
    <r>
      <rPr>
        <b/>
        <sz val="12"/>
        <rFont val="Calibri"/>
        <family val="2"/>
        <scheme val="minor"/>
      </rPr>
      <t xml:space="preserve">Finance Plan: </t>
    </r>
    <r>
      <rPr>
        <sz val="11"/>
        <rFont val="Calibri"/>
        <family val="2"/>
        <scheme val="minor"/>
      </rPr>
      <t xml:space="preserve">Enter the total amount for each line item. Use the dropdown menus in the 'Type' and 'Confirmed or pending?' to select an option. If an item is pending, please provide the expected outcome date. </t>
    </r>
  </si>
  <si>
    <t xml:space="preserve">Please only include ‘pending’ items if you believe they will be confirmed within the next 3 months. If something is still ‘pending’ and your application is successful, it would need to be confirmed by the time we enter contracting. </t>
  </si>
  <si>
    <t>Total finance</t>
  </si>
  <si>
    <t>(EXAMPLE) Kickstarter</t>
  </si>
  <si>
    <t>Total budgeted cost</t>
  </si>
  <si>
    <t>(EXAMPLE) Office rent</t>
  </si>
  <si>
    <t>(EXAMPLE) YouTube Ads</t>
  </si>
  <si>
    <t xml:space="preserve">If any costs are representative of work to be done by contracted companies, please provide their quote as part of your application. </t>
  </si>
  <si>
    <t>Total costs to date</t>
  </si>
  <si>
    <t>Estimated cost to complete</t>
  </si>
  <si>
    <t>Original Budget</t>
  </si>
  <si>
    <t>Variance</t>
  </si>
  <si>
    <t>Subtotal</t>
  </si>
  <si>
    <t>Wages - Contractual Workers</t>
  </si>
  <si>
    <t>Notes</t>
  </si>
  <si>
    <t>Totals</t>
  </si>
  <si>
    <t>• Instructions</t>
  </si>
  <si>
    <t>• Finance Plan</t>
  </si>
  <si>
    <t>• Budget</t>
  </si>
  <si>
    <t>Budget - Screen Australia - Games Production Fund</t>
  </si>
  <si>
    <t>Cost Report: Acquittal - Screen Australia - Games Production Fund</t>
  </si>
  <si>
    <t>Finance Plan - Screen Australia - Games Production Fund</t>
  </si>
  <si>
    <t>Please read through this tab before proceeding.</t>
  </si>
  <si>
    <t>How to fill this spreadsheet in</t>
  </si>
  <si>
    <t>Please ensure that team member names and roles exactly match the details provided in the SmartyGrants application form.</t>
  </si>
  <si>
    <r>
      <rPr>
        <b/>
        <sz val="12"/>
        <color theme="1"/>
        <rFont val="Calibri"/>
        <family val="2"/>
        <scheme val="minor"/>
      </rPr>
      <t xml:space="preserve">Budgeted Cost: </t>
    </r>
    <r>
      <rPr>
        <sz val="11"/>
        <color theme="1"/>
        <rFont val="Calibri"/>
        <family val="2"/>
        <scheme val="minor"/>
      </rPr>
      <t>the total sum of all funding listed in the Finance Plan which will take your game to your significant milestone.</t>
    </r>
  </si>
  <si>
    <r>
      <rPr>
        <b/>
        <sz val="12"/>
        <color theme="1"/>
        <rFont val="Calibri"/>
        <family val="2"/>
        <scheme val="minor"/>
      </rPr>
      <t>Investment:</t>
    </r>
    <r>
      <rPr>
        <sz val="11"/>
        <color theme="1"/>
        <rFont val="Calibri"/>
        <family val="2"/>
        <scheme val="minor"/>
      </rPr>
      <t xml:space="preserve"> a sum of money contributed to your game with the expectation that the money will be recouped by the investor through exploitation (e.g. monetisation) of the game, and the investor will share in any profits made.</t>
    </r>
  </si>
  <si>
    <r>
      <rPr>
        <b/>
        <sz val="12"/>
        <color theme="1"/>
        <rFont val="Calibri"/>
        <family val="2"/>
        <scheme val="minor"/>
      </rPr>
      <t>In-kind:</t>
    </r>
    <r>
      <rPr>
        <sz val="11"/>
        <color theme="1"/>
        <rFont val="Calibri"/>
        <family val="2"/>
        <scheme val="minor"/>
      </rPr>
      <t xml:space="preserve"> contribution of goods or services other than money to the project (e.g. labour voluntarily contributed to the project without an expectation of repayment).</t>
    </r>
  </si>
  <si>
    <r>
      <rPr>
        <b/>
        <sz val="12"/>
        <color theme="1"/>
        <rFont val="Calibri"/>
        <family val="2"/>
        <scheme val="minor"/>
      </rPr>
      <t xml:space="preserve">Crowdfunding: </t>
    </r>
    <r>
      <rPr>
        <sz val="11"/>
        <color theme="1"/>
        <rFont val="Calibri"/>
        <family val="2"/>
        <scheme val="minor"/>
      </rPr>
      <t>money generated from multiple people through running a campaign on websites such as Kickstarter, Fig, Pozible, Indiegogo.</t>
    </r>
  </si>
  <si>
    <t>Screen Australia Terms of Trade</t>
  </si>
  <si>
    <t>Game Workers Australia’s overview of Game Developer Wages &amp; Conditions</t>
  </si>
  <si>
    <t>Please ensure that the total Screen Australia amount in your Budget matches the amount requested in your application and the amount entered in your Finance Plan.</t>
  </si>
  <si>
    <t>Total Screen Australia ask</t>
  </si>
  <si>
    <t>Screen Australia</t>
  </si>
  <si>
    <t>If there are any in-kind contributions in the Finance Plan, they must also be included in your Budget, and noted as such.</t>
  </si>
  <si>
    <t>(EXAMPLE) Miso Banks</t>
  </si>
  <si>
    <t>(EXAMPLE) Applicant in-kind contribution</t>
  </si>
  <si>
    <t>(EXAMPLE) Applicant cash contribution</t>
  </si>
  <si>
    <t>(EXAMPLE) Hardware Purchase (PC)</t>
  </si>
  <si>
    <t>(EXAMPLE) Wolf Banks</t>
  </si>
  <si>
    <t>(EXAMPLE) Leaf Banks</t>
  </si>
  <si>
    <t>Contingency (minimum 5% total budget)</t>
  </si>
  <si>
    <t>Total wage required for development period</t>
  </si>
  <si>
    <t>Percentage of time spent on project during development period</t>
  </si>
  <si>
    <t>Development period of project, in years</t>
  </si>
  <si>
    <t>Total cost</t>
  </si>
  <si>
    <t>Total hours of work allocated to project duration</t>
  </si>
  <si>
    <t>If a person on your team is paid through multiple sources of funding, please indicate the Screen Austrlia allocation and the allocation from other sources in their respective columns.</t>
  </si>
  <si>
    <r>
      <rPr>
        <b/>
        <sz val="12"/>
        <color theme="1"/>
        <rFont val="Calibri"/>
        <family val="2"/>
        <scheme val="minor"/>
      </rPr>
      <t>Budget:</t>
    </r>
    <r>
      <rPr>
        <sz val="12"/>
        <color theme="1"/>
        <rFont val="Calibri"/>
        <family val="2"/>
        <scheme val="minor"/>
      </rPr>
      <t xml:space="preserve"> </t>
    </r>
    <r>
      <rPr>
        <sz val="11"/>
        <color theme="1"/>
        <rFont val="Calibri"/>
        <family val="2"/>
        <scheme val="minor"/>
      </rPr>
      <t xml:space="preserve">Fill in the budget with every known item that it will take to develop your game to your significant milestone. Use the Wages sections for worker wages. Use the Expenses section for everything else. </t>
    </r>
  </si>
  <si>
    <r>
      <rPr>
        <b/>
        <u/>
        <sz val="11"/>
        <color rgb="FFFF0000"/>
        <rFont val="Calibri"/>
        <family val="2"/>
        <scheme val="minor"/>
      </rPr>
      <t>Please note:</t>
    </r>
    <r>
      <rPr>
        <sz val="11"/>
        <color rgb="FFFF0000"/>
        <rFont val="Calibri"/>
        <family val="2"/>
        <scheme val="minor"/>
      </rPr>
      <t xml:space="preserve"> your total finance MUST match your total budgeted cost </t>
    </r>
  </si>
  <si>
    <r>
      <rPr>
        <b/>
        <sz val="11"/>
        <color rgb="FFFF0000"/>
        <rFont val="Calibri"/>
        <family val="2"/>
        <scheme val="minor"/>
      </rPr>
      <t>Please note:</t>
    </r>
    <r>
      <rPr>
        <sz val="11"/>
        <color rgb="FFFF0000"/>
        <rFont val="Calibri"/>
        <family val="2"/>
        <scheme val="minor"/>
      </rPr>
      <t xml:space="preserve"> Variance must balance out to $0 when acquitting your project.</t>
    </r>
  </si>
  <si>
    <r>
      <t xml:space="preserve">Please include all expenditures relating to your project. Remove all examples before filling in. </t>
    </r>
    <r>
      <rPr>
        <b/>
        <sz val="11"/>
        <color rgb="FFFF0000"/>
        <rFont val="Calibri"/>
        <family val="2"/>
        <scheme val="minor"/>
      </rPr>
      <t>Do NOT</t>
    </r>
    <r>
      <rPr>
        <sz val="11"/>
        <color rgb="FFFF0000"/>
        <rFont val="Calibri"/>
        <family val="2"/>
        <scheme val="minor"/>
      </rPr>
      <t xml:space="preserve"> enter or delete data in the yellow cells, these will autocalculate.</t>
    </r>
  </si>
  <si>
    <r>
      <t xml:space="preserve">Please complete with all sources of funding contributing to the project. Remove all examples before filling in. </t>
    </r>
    <r>
      <rPr>
        <b/>
        <sz val="11"/>
        <color rgb="FFFF0000"/>
        <rFont val="Calibri"/>
        <family val="2"/>
        <scheme val="minor"/>
      </rPr>
      <t>Do NOT</t>
    </r>
    <r>
      <rPr>
        <sz val="11"/>
        <color rgb="FFFF0000"/>
        <rFont val="Calibri"/>
        <family val="2"/>
        <scheme val="minor"/>
      </rPr>
      <t xml:space="preserve"> enter or delete data in the yellow cells, these will autocalculate.</t>
    </r>
  </si>
  <si>
    <r>
      <t xml:space="preserve">Please indicate the final cost of your project for the grant period by filling in the 'Total cost to date' and 'Estimated cost to complete' columns. </t>
    </r>
    <r>
      <rPr>
        <b/>
        <sz val="11"/>
        <color rgb="FFFF0000"/>
        <rFont val="Calibri"/>
        <family val="2"/>
        <scheme val="minor"/>
      </rPr>
      <t>Do NOT</t>
    </r>
    <r>
      <rPr>
        <sz val="11"/>
        <color rgb="FFFF0000"/>
        <rFont val="Calibri"/>
        <family val="2"/>
        <scheme val="minor"/>
      </rPr>
      <t xml:space="preserve"> enter or delete data in the yellow cells, these will autocalculate.</t>
    </r>
  </si>
  <si>
    <t>Screen Australia grant allocation</t>
  </si>
  <si>
    <t>Other sources allocation</t>
  </si>
  <si>
    <r>
      <rPr>
        <b/>
        <sz val="11"/>
        <color rgb="FFFF0000"/>
        <rFont val="Calibri"/>
        <family val="2"/>
        <scheme val="minor"/>
      </rPr>
      <t>Please note:</t>
    </r>
    <r>
      <rPr>
        <sz val="11"/>
        <color rgb="FFFF0000"/>
        <rFont val="Calibri"/>
        <family val="2"/>
        <scheme val="minor"/>
      </rPr>
      <t xml:space="preserve"> This amount </t>
    </r>
    <r>
      <rPr>
        <b/>
        <sz val="11"/>
        <color rgb="FFFF0000"/>
        <rFont val="Calibri"/>
        <family val="2"/>
        <scheme val="minor"/>
      </rPr>
      <t>must</t>
    </r>
    <r>
      <rPr>
        <sz val="11"/>
        <color rgb="FFFF0000"/>
        <rFont val="Calibri"/>
        <family val="2"/>
        <scheme val="minor"/>
      </rPr>
      <t xml:space="preserve"> match the amount in your grant application, and </t>
    </r>
    <r>
      <rPr>
        <b/>
        <sz val="11"/>
        <color rgb="FFFF0000"/>
        <rFont val="Calibri"/>
        <family val="2"/>
        <scheme val="minor"/>
      </rPr>
      <t>must not</t>
    </r>
    <r>
      <rPr>
        <sz val="11"/>
        <color rgb="FFFF0000"/>
        <rFont val="Calibri"/>
        <family val="2"/>
        <scheme val="minor"/>
      </rPr>
      <t xml:space="preserve"> exceed </t>
    </r>
    <r>
      <rPr>
        <b/>
        <sz val="11"/>
        <color rgb="FFFF0000"/>
        <rFont val="Calibri"/>
        <family val="2"/>
        <scheme val="minor"/>
      </rPr>
      <t>$100,000</t>
    </r>
  </si>
  <si>
    <r>
      <t xml:space="preserve">To apply for the Games Production Fund, we only require you to fill in the </t>
    </r>
    <r>
      <rPr>
        <b/>
        <sz val="11"/>
        <color theme="1"/>
        <rFont val="Calibri"/>
        <family val="2"/>
        <scheme val="minor"/>
      </rPr>
      <t>Finance Plan</t>
    </r>
    <r>
      <rPr>
        <sz val="11"/>
        <color theme="1"/>
        <rFont val="Calibri"/>
        <family val="2"/>
        <scheme val="minor"/>
      </rPr>
      <t xml:space="preserve"> and </t>
    </r>
    <r>
      <rPr>
        <b/>
        <sz val="11"/>
        <color theme="1"/>
        <rFont val="Calibri"/>
        <family val="2"/>
        <scheme val="minor"/>
      </rPr>
      <t>Budget</t>
    </r>
    <r>
      <rPr>
        <sz val="11"/>
        <color theme="1"/>
        <rFont val="Calibri"/>
        <family val="2"/>
        <scheme val="minor"/>
      </rPr>
      <t xml:space="preserve"> tabs.
Please disregard the Cost Report tab. This is to be used in the case of a funded project.</t>
    </r>
  </si>
  <si>
    <r>
      <t xml:space="preserve">• Cost Report- Acquittal </t>
    </r>
    <r>
      <rPr>
        <i/>
        <sz val="11"/>
        <color theme="1"/>
        <rFont val="Calibri"/>
        <family val="2"/>
        <scheme val="minor"/>
      </rPr>
      <t>(for funded applicants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</si>
</sst>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00_);_(&quot;$&quot;* \(#,##0.00\);_(&quot;$&quot;* &quot;-&quot;??_);_(@_)"/>
    <numFmt numFmtId="165" formatCode="_-&quot;$&quot;* #,##0_-;\-&quot;$&quot;* #,##0_-;_-&quot;$&quot;*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26"/>
      <color theme="0"/>
      <name val="Calibri"/>
      <family val="2"/>
      <scheme val="minor"/>
    </font>
    <font>
      <sz val="12"/>
      <color theme="1"/>
      <name val="Calibri"/>
      <family val="2"/>
      <scheme val="minor"/>
    </font>
    <font>
      <b/>
      <sz val="12"/>
      <name val="Calibri"/>
      <family val="2"/>
      <scheme val="minor"/>
    </font>
    <font>
      <sz val="12"/>
      <name val="Calibri"/>
      <family val="2"/>
      <scheme val="minor"/>
    </font>
    <font>
      <b/>
      <sz val="14"/>
      <color theme="1"/>
      <name val="Calibri"/>
      <family val="2"/>
      <scheme val="minor"/>
    </font>
    <font>
      <b/>
      <sz val="12"/>
      <color theme="1"/>
      <name val="Calibri"/>
      <family val="2"/>
      <scheme val="minor"/>
    </font>
    <font>
      <u/>
      <sz val="12"/>
      <color theme="10"/>
      <name val="Calibri"/>
      <family val="2"/>
      <scheme val="minor"/>
    </font>
    <font>
      <b/>
      <sz val="18"/>
      <color theme="1"/>
      <name val="Calibri"/>
      <family val="2"/>
      <scheme val="minor"/>
    </font>
    <font>
      <b/>
      <sz val="11"/>
      <color indexed="8"/>
      <name val="Calibri"/>
      <family val="2"/>
      <scheme val="minor"/>
    </font>
    <font>
      <sz val="11"/>
      <name val="Calibri"/>
      <family val="2"/>
      <scheme val="minor"/>
    </font>
    <font>
      <b/>
      <sz val="11"/>
      <color theme="0"/>
      <name val="Calibri"/>
      <family val="2"/>
      <scheme val="minor"/>
    </font>
    <font>
      <b/>
      <sz val="11"/>
      <name val="Calibri"/>
      <family val="2"/>
      <scheme val="minor"/>
    </font>
    <font>
      <sz val="11"/>
      <color rgb="FFFF0000"/>
      <name val="Calibri"/>
      <family val="2"/>
      <scheme val="minor"/>
    </font>
    <font>
      <b/>
      <sz val="20"/>
      <color theme="0"/>
      <name val="Calibri"/>
      <family val="2"/>
      <scheme val="minor"/>
    </font>
    <font>
      <b/>
      <u/>
      <sz val="11"/>
      <color rgb="FFFF0000"/>
      <name val="Calibri"/>
      <family val="2"/>
      <scheme val="minor"/>
    </font>
    <font>
      <b/>
      <sz val="11"/>
      <color rgb="FFFF0000"/>
      <name val="Calibri"/>
      <family val="2"/>
      <scheme val="minor"/>
    </font>
    <font>
      <i/>
      <sz val="11"/>
      <color theme="1"/>
      <name val="Calibri"/>
      <family val="2"/>
      <scheme val="minor"/>
    </font>
  </fonts>
  <fills count="13">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rgb="FF2596BE"/>
        <bgColor indexed="64"/>
      </patternFill>
    </fill>
    <fill>
      <patternFill patternType="solid">
        <fgColor theme="1"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CCCCFF"/>
        <bgColor indexed="64"/>
      </patternFill>
    </fill>
    <fill>
      <patternFill patternType="solid">
        <fgColor theme="5" tint="0.79998168889431442"/>
        <bgColor indexed="64"/>
      </patternFill>
    </fill>
    <fill>
      <patternFill patternType="solid">
        <fgColor rgb="FFFFFFCC"/>
        <bgColor indexed="64"/>
      </patternFill>
    </fill>
    <fill>
      <patternFill patternType="solid">
        <fgColor theme="2" tint="-9.9978637043366805E-2"/>
        <bgColor indexed="64"/>
      </patternFill>
    </fill>
  </fills>
  <borders count="45">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43" fontId="4" fillId="0" borderId="0" applyFont="0" applyFill="0" applyBorder="0" applyAlignment="0" applyProtection="0"/>
    <xf numFmtId="0" fontId="9" fillId="0" borderId="0" applyNumberFormat="0" applyFill="0" applyBorder="0" applyAlignment="0" applyProtection="0"/>
  </cellStyleXfs>
  <cellXfs count="153">
    <xf numFmtId="0" fontId="0" fillId="0" borderId="0" xfId="0"/>
    <xf numFmtId="0" fontId="2" fillId="0" borderId="0" xfId="0" applyFont="1"/>
    <xf numFmtId="0" fontId="0" fillId="0" borderId="0" xfId="0" applyAlignment="1">
      <alignment vertical="top"/>
    </xf>
    <xf numFmtId="0" fontId="10" fillId="0" borderId="0" xfId="3" applyFont="1" applyAlignment="1">
      <alignment vertical="top"/>
    </xf>
    <xf numFmtId="0" fontId="4" fillId="0" borderId="0" xfId="3" applyAlignment="1">
      <alignment vertical="top"/>
    </xf>
    <xf numFmtId="0" fontId="4" fillId="0" borderId="0" xfId="3" applyAlignment="1">
      <alignment vertical="top" wrapText="1"/>
    </xf>
    <xf numFmtId="0" fontId="4" fillId="0" borderId="2" xfId="3" applyBorder="1" applyAlignment="1">
      <alignment vertical="top"/>
    </xf>
    <xf numFmtId="0" fontId="4" fillId="0" borderId="3" xfId="3" applyBorder="1" applyAlignment="1">
      <alignment vertical="top" wrapText="1"/>
    </xf>
    <xf numFmtId="0" fontId="4" fillId="0" borderId="4" xfId="3" applyBorder="1" applyAlignment="1">
      <alignment vertical="top"/>
    </xf>
    <xf numFmtId="0" fontId="4" fillId="0" borderId="5" xfId="3" applyBorder="1" applyAlignment="1">
      <alignment vertical="top"/>
    </xf>
    <xf numFmtId="0" fontId="10" fillId="0" borderId="6" xfId="3" applyFont="1" applyBorder="1" applyAlignment="1">
      <alignment vertical="top"/>
    </xf>
    <xf numFmtId="0" fontId="4" fillId="0" borderId="6" xfId="3" applyBorder="1" applyAlignment="1">
      <alignment vertical="top"/>
    </xf>
    <xf numFmtId="0" fontId="4" fillId="0" borderId="7" xfId="3" applyBorder="1" applyAlignment="1">
      <alignment vertical="top"/>
    </xf>
    <xf numFmtId="0" fontId="4" fillId="0" borderId="8" xfId="3" applyBorder="1" applyAlignment="1">
      <alignment vertical="top" wrapText="1"/>
    </xf>
    <xf numFmtId="0" fontId="4" fillId="0" borderId="9" xfId="3" applyBorder="1" applyAlignment="1">
      <alignment vertical="top"/>
    </xf>
    <xf numFmtId="44" fontId="0" fillId="0" borderId="0" xfId="1" applyFont="1" applyBorder="1"/>
    <xf numFmtId="44" fontId="0" fillId="0" borderId="0" xfId="0" applyNumberFormat="1"/>
    <xf numFmtId="44" fontId="12" fillId="0" borderId="0" xfId="1" applyFont="1" applyBorder="1"/>
    <xf numFmtId="0" fontId="12" fillId="0" borderId="0" xfId="0" applyFont="1" applyBorder="1"/>
    <xf numFmtId="0" fontId="15" fillId="0" borderId="0" xfId="0" applyFont="1"/>
    <xf numFmtId="0" fontId="7" fillId="2" borderId="13" xfId="3" applyFont="1" applyFill="1" applyBorder="1" applyAlignment="1">
      <alignment vertical="top" wrapText="1"/>
    </xf>
    <xf numFmtId="0" fontId="4" fillId="0" borderId="11" xfId="3" applyBorder="1" applyAlignment="1">
      <alignment vertical="top" wrapText="1"/>
    </xf>
    <xf numFmtId="0" fontId="4" fillId="0" borderId="12" xfId="3" applyBorder="1" applyAlignment="1">
      <alignment vertical="top" wrapText="1"/>
    </xf>
    <xf numFmtId="0" fontId="6" fillId="0" borderId="11" xfId="3" applyFont="1" applyBorder="1" applyAlignment="1">
      <alignment vertical="top" wrapText="1"/>
    </xf>
    <xf numFmtId="0" fontId="1" fillId="0" borderId="11" xfId="3" applyFont="1" applyBorder="1" applyAlignment="1">
      <alignment vertical="top" wrapText="1"/>
    </xf>
    <xf numFmtId="0" fontId="12" fillId="0" borderId="5" xfId="0" applyFont="1" applyBorder="1"/>
    <xf numFmtId="0" fontId="12" fillId="0" borderId="6" xfId="0" applyFont="1" applyBorder="1"/>
    <xf numFmtId="0" fontId="12" fillId="0" borderId="7" xfId="0" applyFont="1" applyBorder="1"/>
    <xf numFmtId="44" fontId="12" fillId="0" borderId="8" xfId="1" applyFont="1" applyBorder="1"/>
    <xf numFmtId="0" fontId="12" fillId="0" borderId="8" xfId="0" applyFont="1" applyBorder="1"/>
    <xf numFmtId="0" fontId="12" fillId="0" borderId="9" xfId="0" applyFont="1" applyBorder="1"/>
    <xf numFmtId="0" fontId="16" fillId="4" borderId="0" xfId="3" applyFont="1" applyFill="1" applyAlignment="1">
      <alignment horizontal="center" vertical="top" wrapText="1"/>
    </xf>
    <xf numFmtId="0" fontId="9" fillId="0" borderId="11" xfId="5" applyBorder="1" applyAlignment="1">
      <alignment vertical="top" wrapText="1"/>
    </xf>
    <xf numFmtId="0" fontId="9" fillId="0" borderId="12" xfId="5" applyBorder="1" applyAlignment="1">
      <alignment vertical="top" wrapText="1"/>
    </xf>
    <xf numFmtId="0" fontId="3" fillId="0" borderId="0" xfId="0" applyFont="1" applyFill="1" applyAlignment="1">
      <alignment vertical="top"/>
    </xf>
    <xf numFmtId="0" fontId="0" fillId="0" borderId="0" xfId="0" applyAlignment="1">
      <alignment wrapText="1"/>
    </xf>
    <xf numFmtId="0" fontId="12" fillId="0" borderId="3" xfId="0" applyFont="1" applyBorder="1" applyAlignment="1">
      <alignment wrapText="1"/>
    </xf>
    <xf numFmtId="44" fontId="12" fillId="0" borderId="3" xfId="1" applyNumberFormat="1" applyFont="1" applyBorder="1" applyAlignment="1">
      <alignment wrapText="1"/>
    </xf>
    <xf numFmtId="0" fontId="0" fillId="0" borderId="0" xfId="0" applyAlignment="1">
      <alignment horizontal="left" wrapText="1"/>
    </xf>
    <xf numFmtId="0" fontId="12" fillId="0" borderId="0" xfId="0" applyFont="1" applyBorder="1" applyAlignment="1">
      <alignment wrapText="1"/>
    </xf>
    <xf numFmtId="44" fontId="12" fillId="0" borderId="0" xfId="1" applyNumberFormat="1" applyFont="1" applyBorder="1" applyAlignment="1">
      <alignment wrapText="1"/>
    </xf>
    <xf numFmtId="0" fontId="12" fillId="0" borderId="8" xfId="0" applyFont="1" applyBorder="1" applyAlignment="1">
      <alignment wrapText="1"/>
    </xf>
    <xf numFmtId="44" fontId="12" fillId="0" borderId="8" xfId="1" applyNumberFormat="1" applyFont="1" applyBorder="1" applyAlignment="1">
      <alignment wrapText="1"/>
    </xf>
    <xf numFmtId="44" fontId="0" fillId="0" borderId="3" xfId="0" applyNumberFormat="1" applyBorder="1" applyAlignment="1">
      <alignment wrapText="1"/>
    </xf>
    <xf numFmtId="44" fontId="0" fillId="0" borderId="0" xfId="0" applyNumberFormat="1" applyBorder="1" applyAlignment="1">
      <alignment wrapText="1"/>
    </xf>
    <xf numFmtId="44" fontId="0" fillId="0" borderId="8" xfId="0" applyNumberFormat="1" applyBorder="1" applyAlignment="1">
      <alignment wrapText="1"/>
    </xf>
    <xf numFmtId="0" fontId="0" fillId="0" borderId="0" xfId="0" applyBorder="1" applyAlignment="1">
      <alignment wrapText="1"/>
    </xf>
    <xf numFmtId="44" fontId="0" fillId="0" borderId="0" xfId="1" applyFont="1" applyBorder="1" applyAlignment="1">
      <alignment wrapText="1"/>
    </xf>
    <xf numFmtId="0" fontId="0" fillId="0" borderId="0" xfId="0" applyAlignment="1">
      <alignment horizontal="right" wrapText="1"/>
    </xf>
    <xf numFmtId="165" fontId="0" fillId="0" borderId="0" xfId="0" applyNumberFormat="1" applyAlignment="1">
      <alignment wrapText="1"/>
    </xf>
    <xf numFmtId="0" fontId="11" fillId="8" borderId="3" xfId="0" applyFont="1" applyFill="1" applyBorder="1" applyAlignment="1">
      <alignment wrapText="1"/>
    </xf>
    <xf numFmtId="0" fontId="0" fillId="8" borderId="3" xfId="0" applyFill="1" applyBorder="1" applyAlignment="1">
      <alignment wrapText="1"/>
    </xf>
    <xf numFmtId="0" fontId="0" fillId="8" borderId="4" xfId="0" applyFill="1" applyBorder="1" applyAlignment="1">
      <alignment wrapText="1"/>
    </xf>
    <xf numFmtId="0" fontId="12" fillId="0" borderId="5" xfId="0" applyFont="1" applyBorder="1" applyAlignment="1">
      <alignment horizontal="left"/>
    </xf>
    <xf numFmtId="0" fontId="0" fillId="0" borderId="6" xfId="0" applyBorder="1"/>
    <xf numFmtId="0" fontId="12" fillId="0" borderId="27" xfId="0" applyFont="1" applyBorder="1"/>
    <xf numFmtId="0" fontId="0" fillId="0" borderId="27" xfId="0" applyBorder="1"/>
    <xf numFmtId="44" fontId="2" fillId="2" borderId="26" xfId="1" applyFont="1" applyFill="1" applyBorder="1"/>
    <xf numFmtId="0" fontId="0" fillId="2" borderId="20" xfId="0" applyFill="1" applyBorder="1"/>
    <xf numFmtId="44" fontId="2" fillId="2" borderId="22" xfId="0" applyNumberFormat="1" applyFont="1" applyFill="1" applyBorder="1"/>
    <xf numFmtId="0" fontId="0" fillId="2" borderId="18" xfId="0" applyFill="1" applyBorder="1"/>
    <xf numFmtId="0" fontId="2" fillId="3" borderId="22" xfId="0" applyFont="1" applyFill="1" applyBorder="1" applyAlignment="1">
      <alignment wrapText="1"/>
    </xf>
    <xf numFmtId="0" fontId="0" fillId="3" borderId="22" xfId="0" applyFill="1" applyBorder="1" applyAlignment="1">
      <alignment wrapText="1"/>
    </xf>
    <xf numFmtId="0" fontId="0" fillId="3" borderId="20" xfId="0" applyFill="1" applyBorder="1" applyAlignment="1">
      <alignment wrapText="1"/>
    </xf>
    <xf numFmtId="44" fontId="14" fillId="11" borderId="3" xfId="1" applyNumberFormat="1" applyFont="1" applyFill="1" applyBorder="1" applyAlignment="1">
      <alignment wrapText="1"/>
    </xf>
    <xf numFmtId="44" fontId="14" fillId="11" borderId="0" xfId="1" applyNumberFormat="1" applyFont="1" applyFill="1" applyBorder="1" applyAlignment="1">
      <alignment wrapText="1"/>
    </xf>
    <xf numFmtId="44" fontId="14" fillId="11" borderId="8" xfId="1" applyNumberFormat="1" applyFont="1" applyFill="1" applyBorder="1" applyAlignment="1">
      <alignment wrapText="1"/>
    </xf>
    <xf numFmtId="0" fontId="0" fillId="8" borderId="22" xfId="0" applyFill="1" applyBorder="1" applyAlignment="1">
      <alignment wrapText="1"/>
    </xf>
    <xf numFmtId="0" fontId="0" fillId="8" borderId="20" xfId="0" applyFill="1" applyBorder="1" applyAlignment="1">
      <alignment wrapText="1"/>
    </xf>
    <xf numFmtId="165" fontId="2" fillId="11" borderId="14" xfId="0" applyNumberFormat="1" applyFont="1" applyFill="1" applyBorder="1"/>
    <xf numFmtId="165" fontId="0" fillId="11" borderId="15" xfId="0" applyNumberFormat="1" applyFill="1" applyBorder="1"/>
    <xf numFmtId="44" fontId="12" fillId="0" borderId="28" xfId="0" applyNumberFormat="1" applyFont="1" applyBorder="1" applyAlignment="1">
      <alignment wrapText="1"/>
    </xf>
    <xf numFmtId="44" fontId="12" fillId="0" borderId="1" xfId="0" applyNumberFormat="1" applyFont="1" applyBorder="1" applyAlignment="1">
      <alignment wrapText="1"/>
    </xf>
    <xf numFmtId="44" fontId="12" fillId="0" borderId="29" xfId="0" applyNumberFormat="1" applyFont="1" applyBorder="1" applyAlignment="1">
      <alignment wrapText="1"/>
    </xf>
    <xf numFmtId="44" fontId="14" fillId="11" borderId="28" xfId="0" applyNumberFormat="1" applyFont="1" applyFill="1" applyBorder="1" applyAlignment="1">
      <alignment wrapText="1"/>
    </xf>
    <xf numFmtId="44" fontId="14" fillId="11" borderId="1" xfId="0" applyNumberFormat="1" applyFont="1" applyFill="1" applyBorder="1" applyAlignment="1">
      <alignment wrapText="1"/>
    </xf>
    <xf numFmtId="44" fontId="14" fillId="11" borderId="29" xfId="0" applyNumberFormat="1" applyFont="1" applyFill="1" applyBorder="1" applyAlignment="1">
      <alignment wrapText="1"/>
    </xf>
    <xf numFmtId="44" fontId="0" fillId="0" borderId="28" xfId="0" applyNumberFormat="1" applyBorder="1" applyAlignment="1">
      <alignment wrapText="1"/>
    </xf>
    <xf numFmtId="44" fontId="0" fillId="0" borderId="1" xfId="0" applyNumberFormat="1" applyBorder="1" applyAlignment="1">
      <alignment wrapText="1"/>
    </xf>
    <xf numFmtId="44" fontId="0" fillId="0" borderId="29" xfId="0" applyNumberFormat="1" applyBorder="1" applyAlignment="1">
      <alignment wrapText="1"/>
    </xf>
    <xf numFmtId="0" fontId="2" fillId="6" borderId="24" xfId="0" applyFont="1" applyFill="1" applyBorder="1" applyAlignment="1">
      <alignment horizontal="right"/>
    </xf>
    <xf numFmtId="0" fontId="0" fillId="6" borderId="30" xfId="0" applyFill="1" applyBorder="1" applyAlignment="1">
      <alignment horizontal="right"/>
    </xf>
    <xf numFmtId="44" fontId="12" fillId="11" borderId="0" xfId="1" applyFont="1" applyFill="1" applyBorder="1"/>
    <xf numFmtId="0" fontId="12" fillId="11" borderId="5" xfId="0" applyFont="1" applyFill="1" applyBorder="1"/>
    <xf numFmtId="0" fontId="12" fillId="11" borderId="0" xfId="0" applyFont="1" applyFill="1" applyBorder="1"/>
    <xf numFmtId="0" fontId="1" fillId="0" borderId="12" xfId="3" applyFont="1" applyBorder="1" applyAlignment="1">
      <alignment vertical="top" wrapText="1"/>
    </xf>
    <xf numFmtId="0" fontId="12" fillId="0" borderId="11" xfId="3" applyFont="1" applyBorder="1" applyAlignment="1">
      <alignment vertical="top" wrapText="1"/>
    </xf>
    <xf numFmtId="0" fontId="15" fillId="0" borderId="0" xfId="0" applyFont="1" applyAlignment="1">
      <alignment vertical="top"/>
    </xf>
    <xf numFmtId="0" fontId="15" fillId="0" borderId="0" xfId="0" applyFont="1" applyAlignment="1"/>
    <xf numFmtId="0" fontId="2" fillId="12" borderId="32" xfId="0" applyFont="1" applyFill="1" applyBorder="1" applyAlignment="1">
      <alignment horizontal="right" vertical="top"/>
    </xf>
    <xf numFmtId="0" fontId="2" fillId="12" borderId="33" xfId="0" applyFont="1" applyFill="1" applyBorder="1" applyAlignment="1">
      <alignment horizontal="right" vertical="top"/>
    </xf>
    <xf numFmtId="0" fontId="2" fillId="12" borderId="34" xfId="0" applyFont="1" applyFill="1" applyBorder="1" applyAlignment="1">
      <alignment horizontal="right" vertical="top"/>
    </xf>
    <xf numFmtId="9" fontId="12" fillId="0" borderId="3" xfId="2" applyFont="1" applyBorder="1" applyAlignment="1">
      <alignment wrapText="1"/>
    </xf>
    <xf numFmtId="9" fontId="12" fillId="0" borderId="0" xfId="2" applyFont="1" applyBorder="1" applyAlignment="1">
      <alignment wrapText="1"/>
    </xf>
    <xf numFmtId="9" fontId="12" fillId="0" borderId="8" xfId="2" applyFont="1" applyBorder="1" applyAlignment="1">
      <alignment wrapText="1"/>
    </xf>
    <xf numFmtId="0" fontId="2" fillId="7" borderId="35" xfId="0" applyFont="1" applyFill="1" applyBorder="1" applyAlignment="1">
      <alignment wrapText="1"/>
    </xf>
    <xf numFmtId="0" fontId="2" fillId="7" borderId="36" xfId="0" applyFont="1" applyFill="1" applyBorder="1" applyAlignment="1">
      <alignment wrapText="1"/>
    </xf>
    <xf numFmtId="44" fontId="2" fillId="7" borderId="35" xfId="1" applyFont="1" applyFill="1" applyBorder="1" applyAlignment="1">
      <alignment wrapText="1"/>
    </xf>
    <xf numFmtId="0" fontId="2" fillId="7" borderId="37" xfId="0" applyFont="1" applyFill="1" applyBorder="1" applyAlignment="1">
      <alignment wrapText="1"/>
    </xf>
    <xf numFmtId="0" fontId="2" fillId="7" borderId="38" xfId="0" applyFont="1" applyFill="1" applyBorder="1" applyAlignment="1">
      <alignment wrapText="1"/>
    </xf>
    <xf numFmtId="0" fontId="2" fillId="7" borderId="3" xfId="0" applyFont="1" applyFill="1" applyBorder="1" applyAlignment="1">
      <alignment wrapText="1"/>
    </xf>
    <xf numFmtId="0" fontId="2" fillId="7" borderId="4" xfId="0" applyFont="1" applyFill="1" applyBorder="1" applyAlignment="1">
      <alignment wrapText="1"/>
    </xf>
    <xf numFmtId="0" fontId="12" fillId="0" borderId="3" xfId="0" applyFont="1" applyBorder="1" applyAlignment="1"/>
    <xf numFmtId="0" fontId="12" fillId="0" borderId="4" xfId="0" applyFont="1" applyBorder="1" applyAlignment="1"/>
    <xf numFmtId="0" fontId="12" fillId="0" borderId="0" xfId="0" applyFont="1" applyBorder="1" applyAlignment="1"/>
    <xf numFmtId="0" fontId="12" fillId="0" borderId="6" xfId="0" applyFont="1" applyBorder="1" applyAlignment="1"/>
    <xf numFmtId="0" fontId="12" fillId="0" borderId="8" xfId="0" applyFont="1" applyBorder="1" applyAlignment="1"/>
    <xf numFmtId="0" fontId="12" fillId="0" borderId="9" xfId="0" applyFont="1" applyBorder="1" applyAlignment="1"/>
    <xf numFmtId="44" fontId="12" fillId="0" borderId="0" xfId="0" applyNumberFormat="1" applyFont="1" applyBorder="1" applyAlignment="1">
      <alignment wrapText="1"/>
    </xf>
    <xf numFmtId="44" fontId="14" fillId="0" borderId="0" xfId="1" applyNumberFormat="1" applyFont="1" applyFill="1" applyBorder="1" applyAlignment="1">
      <alignment wrapText="1"/>
    </xf>
    <xf numFmtId="44" fontId="12" fillId="11" borderId="1" xfId="1" applyFont="1" applyFill="1" applyBorder="1"/>
    <xf numFmtId="44" fontId="0" fillId="11" borderId="1" xfId="1" applyFont="1" applyFill="1" applyBorder="1"/>
    <xf numFmtId="0" fontId="2" fillId="10" borderId="16" xfId="0" applyFont="1" applyFill="1" applyBorder="1" applyAlignment="1">
      <alignment horizontal="right" vertical="center" wrapText="1"/>
    </xf>
    <xf numFmtId="165" fontId="2" fillId="11" borderId="20" xfId="0" applyNumberFormat="1" applyFont="1" applyFill="1" applyBorder="1" applyAlignment="1">
      <alignment vertical="center" wrapText="1"/>
    </xf>
    <xf numFmtId="0" fontId="2" fillId="9" borderId="16" xfId="0" applyFont="1" applyFill="1" applyBorder="1" applyAlignment="1">
      <alignment horizontal="right" vertical="center" wrapText="1"/>
    </xf>
    <xf numFmtId="0" fontId="2" fillId="3" borderId="16" xfId="0" applyFont="1" applyFill="1" applyBorder="1" applyAlignment="1">
      <alignment horizontal="right" vertical="center" wrapText="1"/>
    </xf>
    <xf numFmtId="0" fontId="2" fillId="8" borderId="16" xfId="0" applyFont="1" applyFill="1" applyBorder="1" applyAlignment="1">
      <alignment horizontal="right" vertical="center" wrapText="1"/>
    </xf>
    <xf numFmtId="0" fontId="2" fillId="8" borderId="19" xfId="0" applyFont="1" applyFill="1" applyBorder="1" applyAlignment="1">
      <alignment vertical="center" wrapText="1"/>
    </xf>
    <xf numFmtId="0" fontId="2" fillId="3" borderId="19" xfId="0" applyFont="1" applyFill="1" applyBorder="1" applyAlignment="1">
      <alignment vertical="center" wrapText="1"/>
    </xf>
    <xf numFmtId="0" fontId="11" fillId="8" borderId="2" xfId="0" applyFont="1" applyFill="1" applyBorder="1" applyAlignment="1">
      <alignment vertical="center" wrapText="1"/>
    </xf>
    <xf numFmtId="0" fontId="2" fillId="6" borderId="16" xfId="0" applyFont="1" applyFill="1" applyBorder="1" applyAlignment="1">
      <alignment vertical="center" wrapText="1"/>
    </xf>
    <xf numFmtId="0" fontId="2" fillId="6" borderId="17" xfId="0" applyFont="1" applyFill="1" applyBorder="1" applyAlignment="1">
      <alignment vertical="center" wrapText="1"/>
    </xf>
    <xf numFmtId="0" fontId="2" fillId="6" borderId="18" xfId="0" applyFont="1" applyFill="1" applyBorder="1" applyAlignment="1">
      <alignment vertical="center" wrapText="1"/>
    </xf>
    <xf numFmtId="0" fontId="2" fillId="3" borderId="16" xfId="0" applyFont="1" applyFill="1" applyBorder="1" applyAlignment="1">
      <alignment horizontal="left" vertical="center"/>
    </xf>
    <xf numFmtId="0" fontId="14" fillId="3" borderId="17" xfId="0" applyFont="1" applyFill="1" applyBorder="1" applyAlignment="1">
      <alignment horizontal="left" vertical="center"/>
    </xf>
    <xf numFmtId="0" fontId="14" fillId="3" borderId="20" xfId="0" applyFont="1" applyFill="1" applyBorder="1" applyAlignment="1">
      <alignment horizontal="left" vertical="center"/>
    </xf>
    <xf numFmtId="0" fontId="0" fillId="0" borderId="0" xfId="0" applyAlignment="1">
      <alignment vertical="center"/>
    </xf>
    <xf numFmtId="0" fontId="11" fillId="8" borderId="16" xfId="0" applyFont="1" applyFill="1" applyBorder="1" applyAlignment="1">
      <alignment horizontal="left" vertical="center"/>
    </xf>
    <xf numFmtId="0" fontId="2" fillId="8" borderId="17" xfId="0" applyFont="1" applyFill="1" applyBorder="1" applyAlignment="1">
      <alignment horizontal="left" vertical="center"/>
    </xf>
    <xf numFmtId="0" fontId="2" fillId="8" borderId="18" xfId="0" applyFont="1" applyFill="1" applyBorder="1" applyAlignment="1">
      <alignment horizontal="left" vertical="center"/>
    </xf>
    <xf numFmtId="0" fontId="2" fillId="8" borderId="23" xfId="0" applyFont="1" applyFill="1" applyBorder="1" applyAlignment="1">
      <alignment horizontal="left" vertical="center"/>
    </xf>
    <xf numFmtId="0" fontId="2" fillId="2" borderId="16" xfId="0" applyFont="1" applyFill="1" applyBorder="1"/>
    <xf numFmtId="44" fontId="2" fillId="2" borderId="26" xfId="0" applyNumberFormat="1" applyFont="1" applyFill="1" applyBorder="1"/>
    <xf numFmtId="0" fontId="13" fillId="5" borderId="39" xfId="0" applyFont="1" applyFill="1" applyBorder="1" applyAlignment="1">
      <alignment vertical="center"/>
    </xf>
    <xf numFmtId="0" fontId="13" fillId="5" borderId="40" xfId="0" applyFont="1" applyFill="1" applyBorder="1" applyAlignment="1">
      <alignment horizontal="center" vertical="center"/>
    </xf>
    <xf numFmtId="0" fontId="13" fillId="5" borderId="41" xfId="0" applyFont="1" applyFill="1" applyBorder="1" applyAlignment="1">
      <alignment horizontal="center" vertical="center"/>
    </xf>
    <xf numFmtId="0" fontId="13" fillId="5" borderId="42" xfId="0" applyFont="1" applyFill="1" applyBorder="1" applyAlignment="1">
      <alignment horizontal="right" vertical="center"/>
    </xf>
    <xf numFmtId="44" fontId="13" fillId="5" borderId="43" xfId="0" applyNumberFormat="1" applyFont="1" applyFill="1" applyBorder="1" applyAlignment="1">
      <alignment horizontal="center" vertical="center"/>
    </xf>
    <xf numFmtId="164" fontId="13" fillId="5" borderId="44" xfId="0" applyNumberFormat="1" applyFont="1" applyFill="1" applyBorder="1" applyAlignment="1">
      <alignment horizontal="center" vertical="center"/>
    </xf>
    <xf numFmtId="0" fontId="0" fillId="0" borderId="12" xfId="3" applyFont="1" applyBorder="1" applyAlignment="1">
      <alignment vertical="top" wrapText="1"/>
    </xf>
    <xf numFmtId="0" fontId="0" fillId="0" borderId="11" xfId="3" applyFont="1" applyBorder="1" applyAlignment="1">
      <alignment vertical="top" wrapText="1"/>
    </xf>
    <xf numFmtId="14" fontId="0" fillId="0" borderId="25" xfId="0" applyNumberFormat="1" applyBorder="1" applyAlignment="1">
      <alignment horizontal="left" vertical="top"/>
    </xf>
    <xf numFmtId="0" fontId="0" fillId="0" borderId="25" xfId="0" applyBorder="1" applyAlignment="1">
      <alignment horizontal="left" vertical="top"/>
    </xf>
    <xf numFmtId="0" fontId="0" fillId="0" borderId="15" xfId="0" applyBorder="1" applyAlignment="1">
      <alignment horizontal="left" vertical="top"/>
    </xf>
    <xf numFmtId="0" fontId="3" fillId="4" borderId="0" xfId="0" applyFont="1" applyFill="1" applyAlignment="1">
      <alignment horizontal="left" vertical="top"/>
    </xf>
    <xf numFmtId="0" fontId="0" fillId="0" borderId="21" xfId="0" applyBorder="1" applyAlignment="1">
      <alignment horizontal="left" vertical="top"/>
    </xf>
    <xf numFmtId="0" fontId="0" fillId="0" borderId="14" xfId="0" applyBorder="1" applyAlignment="1">
      <alignment horizontal="left" vertical="top"/>
    </xf>
    <xf numFmtId="0" fontId="0" fillId="0" borderId="10" xfId="0" applyBorder="1" applyAlignment="1">
      <alignment horizontal="left" vertical="top"/>
    </xf>
    <xf numFmtId="0" fontId="0" fillId="0" borderId="31" xfId="0" applyBorder="1" applyAlignment="1">
      <alignment horizontal="left" vertical="top"/>
    </xf>
    <xf numFmtId="0" fontId="3" fillId="4" borderId="0" xfId="0" applyFont="1" applyFill="1" applyAlignment="1">
      <alignment horizontal="left" wrapText="1"/>
    </xf>
    <xf numFmtId="0" fontId="12" fillId="0" borderId="2" xfId="0" applyFont="1" applyBorder="1" applyAlignment="1"/>
    <xf numFmtId="0" fontId="12" fillId="0" borderId="5" xfId="0" applyFont="1" applyBorder="1" applyAlignment="1"/>
    <xf numFmtId="0" fontId="12" fillId="0" borderId="7" xfId="0" applyFont="1" applyBorder="1" applyAlignment="1"/>
  </cellXfs>
  <cellStyles count="6">
    <cellStyle name="Comma 2" xfId="4" xr:uid="{0B38E1B2-E2EA-4B72-9C3E-D46000F51F53}"/>
    <cellStyle name="Currency" xfId="1" builtinId="4"/>
    <cellStyle name="Hyperlink 2" xfId="5" xr:uid="{F59B206D-56FE-4853-B1EE-6A3DC74966DE}"/>
    <cellStyle name="Normal" xfId="0" builtinId="0"/>
    <cellStyle name="Normal 2" xfId="3" xr:uid="{A45D2F46-1860-4605-B238-23C7E8C8CC24}"/>
    <cellStyle name="Percent" xfId="2" builtinId="5"/>
  </cellStyles>
  <dxfs count="1">
    <dxf>
      <font>
        <color rgb="FFFF0000"/>
      </font>
    </dxf>
  </dxfs>
  <tableStyles count="0" defaultTableStyle="TableStyleMedium2" defaultPivotStyle="PivotStyleLight16"/>
  <colors>
    <mruColors>
      <color rgb="FFFFFFCC"/>
      <color rgb="FFCCCCFF"/>
      <color rgb="FFFFCCCC"/>
      <color rgb="FF2596BE"/>
      <color rgb="FFFFE1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creenaustralia.gov.au/about-us/doing-business-with-us/terms-of-trade" TargetMode="External"/><Relationship Id="rId1" Type="http://schemas.openxmlformats.org/officeDocument/2006/relationships/hyperlink" Target="https://www.gameworkers.com.au/income/game-developer-employe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2A2A8-E46A-4443-AE20-E46971F6D9E7}">
  <sheetPr>
    <tabColor rgb="FF2596BE"/>
  </sheetPr>
  <dimension ref="A1:I48"/>
  <sheetViews>
    <sheetView tabSelected="1" workbookViewId="0">
      <selection activeCell="C3" sqref="C3"/>
    </sheetView>
  </sheetViews>
  <sheetFormatPr defaultColWidth="9.140625" defaultRowHeight="15.75" x14ac:dyDescent="0.25"/>
  <cols>
    <col min="1" max="2" width="4" style="4" customWidth="1"/>
    <col min="3" max="3" width="112.85546875" style="5" customWidth="1"/>
    <col min="4" max="4" width="4" style="4" customWidth="1"/>
    <col min="5" max="16384" width="9.140625" style="4"/>
  </cols>
  <sheetData>
    <row r="1" spans="1:9" ht="16.5" thickBot="1" x14ac:dyDescent="0.3"/>
    <row r="2" spans="1:9" x14ac:dyDescent="0.25">
      <c r="B2" s="6"/>
      <c r="C2" s="7"/>
      <c r="D2" s="8"/>
    </row>
    <row r="3" spans="1:9" ht="26.25" x14ac:dyDescent="0.25">
      <c r="A3" s="3"/>
      <c r="B3" s="9"/>
      <c r="C3" s="31" t="s">
        <v>74</v>
      </c>
      <c r="D3" s="10"/>
      <c r="E3" s="3"/>
      <c r="F3" s="3"/>
      <c r="G3" s="3"/>
      <c r="H3" s="3"/>
      <c r="I3" s="3"/>
    </row>
    <row r="4" spans="1:9" x14ac:dyDescent="0.25">
      <c r="B4" s="9"/>
      <c r="D4" s="11"/>
    </row>
    <row r="5" spans="1:9" x14ac:dyDescent="0.25">
      <c r="B5" s="9"/>
      <c r="C5" s="5" t="s">
        <v>131</v>
      </c>
      <c r="D5" s="11"/>
    </row>
    <row r="6" spans="1:9" x14ac:dyDescent="0.25">
      <c r="B6" s="9"/>
      <c r="D6" s="11"/>
    </row>
    <row r="7" spans="1:9" ht="18.75" x14ac:dyDescent="0.25">
      <c r="B7" s="9"/>
      <c r="C7" s="20" t="s">
        <v>75</v>
      </c>
      <c r="D7" s="11"/>
    </row>
    <row r="8" spans="1:9" x14ac:dyDescent="0.25">
      <c r="B8" s="9"/>
      <c r="C8" s="24" t="s">
        <v>76</v>
      </c>
      <c r="D8" s="11"/>
    </row>
    <row r="9" spans="1:9" x14ac:dyDescent="0.25">
      <c r="B9" s="9"/>
      <c r="C9" s="24" t="s">
        <v>125</v>
      </c>
      <c r="D9" s="11"/>
    </row>
    <row r="10" spans="1:9" x14ac:dyDescent="0.25">
      <c r="B10" s="9"/>
      <c r="C10" s="24" t="s">
        <v>126</v>
      </c>
      <c r="D10" s="11"/>
    </row>
    <row r="11" spans="1:9" x14ac:dyDescent="0.25">
      <c r="B11" s="9"/>
      <c r="C11" s="24" t="s">
        <v>127</v>
      </c>
      <c r="D11" s="11"/>
    </row>
    <row r="12" spans="1:9" x14ac:dyDescent="0.25">
      <c r="B12" s="9"/>
      <c r="C12" s="140" t="s">
        <v>167</v>
      </c>
      <c r="D12" s="11"/>
    </row>
    <row r="13" spans="1:9" x14ac:dyDescent="0.25">
      <c r="B13" s="9"/>
      <c r="C13" s="24"/>
      <c r="D13" s="11"/>
    </row>
    <row r="14" spans="1:9" ht="30" x14ac:dyDescent="0.25">
      <c r="B14" s="9"/>
      <c r="C14" s="139" t="s">
        <v>166</v>
      </c>
      <c r="D14" s="11"/>
    </row>
    <row r="15" spans="1:9" x14ac:dyDescent="0.25">
      <c r="B15" s="9"/>
      <c r="D15" s="11"/>
    </row>
    <row r="16" spans="1:9" ht="18.75" x14ac:dyDescent="0.25">
      <c r="B16" s="9"/>
      <c r="C16" s="20" t="s">
        <v>132</v>
      </c>
      <c r="D16" s="11"/>
    </row>
    <row r="17" spans="2:4" ht="30.75" x14ac:dyDescent="0.25">
      <c r="B17" s="9"/>
      <c r="C17" s="23" t="s">
        <v>109</v>
      </c>
      <c r="D17" s="11"/>
    </row>
    <row r="18" spans="2:4" x14ac:dyDescent="0.25">
      <c r="B18" s="9"/>
      <c r="C18" s="86" t="s">
        <v>143</v>
      </c>
      <c r="D18" s="11"/>
    </row>
    <row r="19" spans="2:4" ht="30.75" x14ac:dyDescent="0.25">
      <c r="B19" s="9"/>
      <c r="C19" s="21" t="s">
        <v>157</v>
      </c>
      <c r="D19" s="11"/>
    </row>
    <row r="20" spans="2:4" ht="30" x14ac:dyDescent="0.25">
      <c r="B20" s="9"/>
      <c r="C20" s="24" t="s">
        <v>88</v>
      </c>
      <c r="D20" s="11"/>
    </row>
    <row r="21" spans="2:4" ht="30" x14ac:dyDescent="0.25">
      <c r="B21" s="9"/>
      <c r="C21" s="24" t="s">
        <v>156</v>
      </c>
      <c r="D21" s="11"/>
    </row>
    <row r="22" spans="2:4" ht="30" x14ac:dyDescent="0.25">
      <c r="B22" s="9"/>
      <c r="C22" s="24" t="s">
        <v>133</v>
      </c>
      <c r="D22" s="11"/>
    </row>
    <row r="23" spans="2:4" ht="30" x14ac:dyDescent="0.25">
      <c r="B23" s="9"/>
      <c r="C23" s="24" t="s">
        <v>116</v>
      </c>
      <c r="D23" s="11"/>
    </row>
    <row r="24" spans="2:4" ht="30" x14ac:dyDescent="0.25">
      <c r="B24" s="9"/>
      <c r="C24" s="85" t="s">
        <v>140</v>
      </c>
      <c r="D24" s="11"/>
    </row>
    <row r="25" spans="2:4" x14ac:dyDescent="0.25">
      <c r="B25" s="9"/>
      <c r="D25" s="11"/>
    </row>
    <row r="26" spans="2:4" ht="18.75" x14ac:dyDescent="0.25">
      <c r="B26" s="9"/>
      <c r="C26" s="20" t="s">
        <v>77</v>
      </c>
      <c r="D26" s="11"/>
    </row>
    <row r="27" spans="2:4" x14ac:dyDescent="0.25">
      <c r="B27" s="9"/>
      <c r="C27" s="21" t="s">
        <v>80</v>
      </c>
      <c r="D27" s="11"/>
    </row>
    <row r="28" spans="2:4" x14ac:dyDescent="0.25">
      <c r="B28" s="9"/>
      <c r="C28" s="21" t="s">
        <v>81</v>
      </c>
      <c r="D28" s="11"/>
    </row>
    <row r="29" spans="2:4" ht="30.75" x14ac:dyDescent="0.25">
      <c r="B29" s="9"/>
      <c r="C29" s="21" t="s">
        <v>134</v>
      </c>
      <c r="D29" s="11"/>
    </row>
    <row r="30" spans="2:4" x14ac:dyDescent="0.25">
      <c r="B30" s="9"/>
      <c r="C30" s="21" t="s">
        <v>82</v>
      </c>
      <c r="D30" s="11"/>
    </row>
    <row r="31" spans="2:4" ht="45.75" x14ac:dyDescent="0.25">
      <c r="B31" s="9"/>
      <c r="C31" s="21" t="s">
        <v>83</v>
      </c>
      <c r="D31" s="11"/>
    </row>
    <row r="32" spans="2:4" ht="30.75" x14ac:dyDescent="0.25">
      <c r="B32" s="9"/>
      <c r="C32" s="21" t="s">
        <v>135</v>
      </c>
      <c r="D32" s="11"/>
    </row>
    <row r="33" spans="2:4" ht="30.75" x14ac:dyDescent="0.25">
      <c r="B33" s="9"/>
      <c r="C33" s="21" t="s">
        <v>136</v>
      </c>
      <c r="D33" s="11"/>
    </row>
    <row r="34" spans="2:4" ht="30.75" x14ac:dyDescent="0.25">
      <c r="B34" s="9"/>
      <c r="C34" s="21" t="s">
        <v>84</v>
      </c>
      <c r="D34" s="11"/>
    </row>
    <row r="35" spans="2:4" ht="30.75" x14ac:dyDescent="0.25">
      <c r="B35" s="9"/>
      <c r="C35" s="21" t="s">
        <v>85</v>
      </c>
      <c r="D35" s="11"/>
    </row>
    <row r="36" spans="2:4" ht="30.75" x14ac:dyDescent="0.25">
      <c r="B36" s="9"/>
      <c r="C36" s="21" t="s">
        <v>137</v>
      </c>
      <c r="D36" s="11"/>
    </row>
    <row r="37" spans="2:4" x14ac:dyDescent="0.25">
      <c r="B37" s="9"/>
      <c r="C37" s="21" t="s">
        <v>86</v>
      </c>
      <c r="D37" s="11"/>
    </row>
    <row r="38" spans="2:4" ht="30.75" x14ac:dyDescent="0.25">
      <c r="B38" s="9"/>
      <c r="C38" s="22" t="s">
        <v>87</v>
      </c>
      <c r="D38" s="11"/>
    </row>
    <row r="39" spans="2:4" x14ac:dyDescent="0.25">
      <c r="B39" s="9"/>
      <c r="D39" s="11"/>
    </row>
    <row r="40" spans="2:4" ht="18.75" x14ac:dyDescent="0.25">
      <c r="B40" s="9"/>
      <c r="C40" s="20" t="s">
        <v>78</v>
      </c>
      <c r="D40" s="11"/>
    </row>
    <row r="41" spans="2:4" ht="30" x14ac:dyDescent="0.25">
      <c r="B41" s="9"/>
      <c r="C41" s="85" t="s">
        <v>110</v>
      </c>
      <c r="D41" s="11"/>
    </row>
    <row r="42" spans="2:4" x14ac:dyDescent="0.25">
      <c r="B42" s="9"/>
      <c r="D42" s="11"/>
    </row>
    <row r="43" spans="2:4" ht="18.75" x14ac:dyDescent="0.25">
      <c r="B43" s="9"/>
      <c r="C43" s="20" t="s">
        <v>79</v>
      </c>
      <c r="D43" s="11"/>
    </row>
    <row r="44" spans="2:4" ht="60" x14ac:dyDescent="0.25">
      <c r="B44" s="9"/>
      <c r="C44" s="24" t="s">
        <v>89</v>
      </c>
      <c r="D44" s="11"/>
    </row>
    <row r="45" spans="2:4" x14ac:dyDescent="0.25">
      <c r="B45" s="9"/>
      <c r="C45" s="21"/>
      <c r="D45" s="11"/>
    </row>
    <row r="46" spans="2:4" x14ac:dyDescent="0.25">
      <c r="B46" s="9"/>
      <c r="C46" s="32" t="s">
        <v>138</v>
      </c>
      <c r="D46" s="11"/>
    </row>
    <row r="47" spans="2:4" x14ac:dyDescent="0.25">
      <c r="B47" s="9"/>
      <c r="C47" s="33" t="s">
        <v>139</v>
      </c>
      <c r="D47" s="11"/>
    </row>
    <row r="48" spans="2:4" ht="16.5" thickBot="1" x14ac:dyDescent="0.3">
      <c r="B48" s="12"/>
      <c r="C48" s="13"/>
      <c r="D48" s="14"/>
    </row>
  </sheetData>
  <hyperlinks>
    <hyperlink ref="C47" r:id="rId1" display="Link to Game Workers Australia’s overview of Game Developer Wages &amp; Conditions" xr:uid="{9E11600A-7F0C-4250-B5D4-D00FB9A3C564}"/>
    <hyperlink ref="C46" r:id="rId2" display="Link to Screen Australia Terms of Trade" xr:uid="{41BDE682-5391-43C1-8E81-60279CF43A93}"/>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AAD8C-B55B-424B-9513-6BA20E46980F}">
  <sheetPr>
    <tabColor theme="8" tint="0.79998168889431442"/>
  </sheetPr>
  <dimension ref="B2:H27"/>
  <sheetViews>
    <sheetView zoomScaleNormal="100" workbookViewId="0">
      <selection activeCell="C6" sqref="C6:E6"/>
    </sheetView>
  </sheetViews>
  <sheetFormatPr defaultRowHeight="14.45" customHeight="1" x14ac:dyDescent="0.25"/>
  <cols>
    <col min="1" max="1" width="4" customWidth="1"/>
    <col min="2" max="2" width="38.42578125" customWidth="1"/>
    <col min="3" max="3" width="15.42578125" customWidth="1"/>
    <col min="4" max="4" width="14.140625" customWidth="1"/>
    <col min="5" max="5" width="15.42578125" customWidth="1"/>
    <col min="6" max="6" width="13.140625" customWidth="1"/>
    <col min="7" max="7" width="19.140625" customWidth="1"/>
    <col min="8" max="8" width="43" customWidth="1"/>
    <col min="9" max="9" width="4" customWidth="1"/>
  </cols>
  <sheetData>
    <row r="2" spans="2:8" ht="33.75" x14ac:dyDescent="0.25">
      <c r="B2" s="144" t="s">
        <v>130</v>
      </c>
      <c r="C2" s="144"/>
      <c r="D2" s="144"/>
      <c r="E2" s="144"/>
      <c r="F2" s="144"/>
      <c r="G2" s="144"/>
      <c r="H2" s="144"/>
    </row>
    <row r="3" spans="2:8" ht="14.45" customHeight="1" x14ac:dyDescent="0.25">
      <c r="B3" s="2"/>
      <c r="C3" s="2"/>
      <c r="D3" s="2"/>
      <c r="E3" s="2"/>
      <c r="F3" s="2"/>
    </row>
    <row r="4" spans="2:8" ht="14.45" customHeight="1" x14ac:dyDescent="0.25">
      <c r="B4" s="87" t="s">
        <v>161</v>
      </c>
      <c r="C4" s="2"/>
      <c r="D4" s="2"/>
      <c r="E4" s="2"/>
      <c r="F4" s="2"/>
    </row>
    <row r="5" spans="2:8" ht="14.45" customHeight="1" thickBot="1" x14ac:dyDescent="0.3">
      <c r="B5" s="2"/>
      <c r="C5" s="2"/>
      <c r="D5" s="2"/>
      <c r="E5" s="2"/>
      <c r="F5" s="2"/>
    </row>
    <row r="6" spans="2:8" ht="14.45" customHeight="1" x14ac:dyDescent="0.25">
      <c r="B6" s="89" t="s">
        <v>66</v>
      </c>
      <c r="C6" s="145"/>
      <c r="D6" s="145"/>
      <c r="E6" s="146"/>
      <c r="F6" s="2"/>
    </row>
    <row r="7" spans="2:8" ht="14.45" customHeight="1" x14ac:dyDescent="0.25">
      <c r="B7" s="90" t="s">
        <v>67</v>
      </c>
      <c r="C7" s="147"/>
      <c r="D7" s="147"/>
      <c r="E7" s="148"/>
      <c r="F7" s="2"/>
    </row>
    <row r="8" spans="2:8" ht="14.45" customHeight="1" x14ac:dyDescent="0.25">
      <c r="B8" s="90" t="s">
        <v>72</v>
      </c>
      <c r="C8" s="147"/>
      <c r="D8" s="147"/>
      <c r="E8" s="148"/>
      <c r="F8" s="2"/>
    </row>
    <row r="9" spans="2:8" ht="14.45" customHeight="1" thickBot="1" x14ac:dyDescent="0.3">
      <c r="B9" s="91" t="s">
        <v>68</v>
      </c>
      <c r="C9" s="141"/>
      <c r="D9" s="142"/>
      <c r="E9" s="143"/>
      <c r="F9" s="2"/>
    </row>
    <row r="10" spans="2:8" ht="14.45" customHeight="1" thickBot="1" x14ac:dyDescent="0.3"/>
    <row r="11" spans="2:8" ht="30.75" thickBot="1" x14ac:dyDescent="0.3">
      <c r="B11" s="120" t="s">
        <v>92</v>
      </c>
      <c r="C11" s="121" t="s">
        <v>93</v>
      </c>
      <c r="D11" s="121" t="s">
        <v>94</v>
      </c>
      <c r="E11" s="121" t="s">
        <v>95</v>
      </c>
      <c r="F11" s="121" t="s">
        <v>96</v>
      </c>
      <c r="G11" s="121" t="s">
        <v>97</v>
      </c>
      <c r="H11" s="122" t="s">
        <v>123</v>
      </c>
    </row>
    <row r="12" spans="2:8" ht="14.45" customHeight="1" x14ac:dyDescent="0.25">
      <c r="B12" s="83" t="s">
        <v>142</v>
      </c>
      <c r="C12" s="82">
        <f>Budget!C62</f>
        <v>99127</v>
      </c>
      <c r="D12" s="84" t="s">
        <v>99</v>
      </c>
      <c r="E12" s="82">
        <v>0</v>
      </c>
      <c r="F12" s="84" t="s">
        <v>108</v>
      </c>
      <c r="G12" s="18"/>
      <c r="H12" s="26"/>
    </row>
    <row r="13" spans="2:8" ht="14.45" customHeight="1" x14ac:dyDescent="0.25">
      <c r="B13" s="25" t="s">
        <v>112</v>
      </c>
      <c r="C13" s="17">
        <v>41863</v>
      </c>
      <c r="D13" s="18" t="s">
        <v>105</v>
      </c>
      <c r="E13" s="17">
        <v>35000</v>
      </c>
      <c r="F13" s="18" t="s">
        <v>107</v>
      </c>
      <c r="G13" s="18"/>
      <c r="H13" s="26"/>
    </row>
    <row r="14" spans="2:8" ht="14.45" customHeight="1" x14ac:dyDescent="0.25">
      <c r="B14" s="25" t="s">
        <v>146</v>
      </c>
      <c r="C14" s="17">
        <v>12000</v>
      </c>
      <c r="D14" s="18" t="s">
        <v>101</v>
      </c>
      <c r="E14" s="17">
        <v>12000</v>
      </c>
      <c r="F14" s="18" t="s">
        <v>107</v>
      </c>
      <c r="G14" s="18"/>
      <c r="H14" s="26"/>
    </row>
    <row r="15" spans="2:8" ht="14.45" customHeight="1" x14ac:dyDescent="0.25">
      <c r="B15" s="25" t="s">
        <v>145</v>
      </c>
      <c r="C15" s="17">
        <v>44735</v>
      </c>
      <c r="D15" s="18" t="s">
        <v>104</v>
      </c>
      <c r="E15" s="17">
        <f>C15/2</f>
        <v>22367.5</v>
      </c>
      <c r="F15" s="18" t="s">
        <v>107</v>
      </c>
      <c r="G15" s="18"/>
      <c r="H15" s="26"/>
    </row>
    <row r="16" spans="2:8" ht="14.45" customHeight="1" x14ac:dyDescent="0.25">
      <c r="B16" s="25"/>
      <c r="C16" s="17"/>
      <c r="D16" s="18"/>
      <c r="E16" s="17"/>
      <c r="F16" s="18"/>
      <c r="G16" s="18"/>
      <c r="H16" s="26"/>
    </row>
    <row r="17" spans="2:8" ht="14.45" customHeight="1" x14ac:dyDescent="0.25">
      <c r="B17" s="25"/>
      <c r="C17" s="17"/>
      <c r="D17" s="18"/>
      <c r="E17" s="17"/>
      <c r="F17" s="18"/>
      <c r="G17" s="18"/>
      <c r="H17" s="26"/>
    </row>
    <row r="18" spans="2:8" ht="14.45" customHeight="1" x14ac:dyDescent="0.25">
      <c r="B18" s="25"/>
      <c r="C18" s="17"/>
      <c r="D18" s="18"/>
      <c r="E18" s="17"/>
      <c r="F18" s="18"/>
      <c r="G18" s="18"/>
      <c r="H18" s="26"/>
    </row>
    <row r="19" spans="2:8" ht="14.45" customHeight="1" x14ac:dyDescent="0.25">
      <c r="B19" s="25"/>
      <c r="C19" s="17"/>
      <c r="D19" s="18"/>
      <c r="E19" s="17"/>
      <c r="F19" s="18"/>
      <c r="G19" s="18"/>
      <c r="H19" s="26"/>
    </row>
    <row r="20" spans="2:8" ht="14.45" customHeight="1" thickBot="1" x14ac:dyDescent="0.3">
      <c r="B20" s="27"/>
      <c r="C20" s="28"/>
      <c r="D20" s="29"/>
      <c r="E20" s="28"/>
      <c r="F20" s="29"/>
      <c r="G20" s="29"/>
      <c r="H20" s="30"/>
    </row>
    <row r="21" spans="2:8" ht="14.45" customHeight="1" x14ac:dyDescent="0.25">
      <c r="B21" s="80" t="s">
        <v>111</v>
      </c>
      <c r="C21" s="69">
        <f>SUM(C12:C20)</f>
        <v>197725</v>
      </c>
    </row>
    <row r="22" spans="2:8" ht="14.45" customHeight="1" thickBot="1" x14ac:dyDescent="0.3">
      <c r="B22" s="81" t="s">
        <v>113</v>
      </c>
      <c r="C22" s="70">
        <f>Budget!C59</f>
        <v>197725</v>
      </c>
    </row>
    <row r="24" spans="2:8" ht="14.45" customHeight="1" x14ac:dyDescent="0.25">
      <c r="B24" s="19" t="s">
        <v>158</v>
      </c>
    </row>
    <row r="27" spans="2:8" ht="14.45" customHeight="1" x14ac:dyDescent="0.25">
      <c r="D27" s="16"/>
    </row>
  </sheetData>
  <mergeCells count="5">
    <mergeCell ref="C9:E9"/>
    <mergeCell ref="B2:H2"/>
    <mergeCell ref="C6:E6"/>
    <mergeCell ref="C7:E7"/>
    <mergeCell ref="C8:E8"/>
  </mergeCells>
  <dataValidations count="5">
    <dataValidation allowBlank="1" showInputMessage="1" showErrorMessage="1" promptTitle="Amount already spent" prompt="Please indicate the amount of this funding source that has already been spent, as of the date of filling in this document" sqref="E12:E20" xr:uid="{263435F5-CC83-4AD2-89F7-F64853753FC1}"/>
    <dataValidation allowBlank="1" showInputMessage="1" showErrorMessage="1" promptTitle="Important" prompt="Please only include ‘pending’ items if you believe they will be confirmed within the next 3 months. If something is still ‘pending’ and your application is successful, it would need to be confirmed by the time we enter contracting" sqref="G12:G20" xr:uid="{75D111C4-7507-4AC7-BD65-C1DB5F0F7F0F}"/>
    <dataValidation allowBlank="1" showInputMessage="1" showErrorMessage="1" promptTitle="Notes" prompt="Use this column to provide any additional context that will help Screen Australia understand your Finance Plan. " sqref="H11:H20" xr:uid="{D33DBDC0-1501-4F0F-9731-1B97F1D6CED5}"/>
    <dataValidation operator="lessThanOrEqual" allowBlank="1" showInputMessage="1" showErrorMessage="1" sqref="C12" xr:uid="{626CB4E6-9479-4325-9EB3-7236701D5D8B}"/>
    <dataValidation type="date" operator="greaterThanOrEqual" allowBlank="1" showInputMessage="1" showErrorMessage="1" sqref="C9:E9" xr:uid="{A2C63C60-6CF8-4972-9DEA-E26888223A0A}">
      <formula1>45474</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Title="Type" prompt="Please indicate the type of funding. For a list of defintions of these terms, please see the 'Instructions' tab" xr:uid="{6EF55466-F74C-4587-9A2A-0AB69375C1CC}">
          <x14:formula1>
            <xm:f>'Conditional Data (do not edit)'!$C$20:$C$27</xm:f>
          </x14:formula1>
          <xm:sqref>D12:D20</xm:sqref>
        </x14:dataValidation>
        <x14:dataValidation type="list" allowBlank="1" showInputMessage="1" showErrorMessage="1" xr:uid="{D72EA017-475F-4BD0-A5D1-6E34F13081E6}">
          <x14:formula1>
            <xm:f>'Conditional Data (do not edit)'!$C$30:$C$31</xm:f>
          </x14:formula1>
          <xm:sqref>F12:F20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DE98C-7F39-4322-83F0-5D48F60F0389}">
  <sheetPr>
    <tabColor theme="8" tint="0.79998168889431442"/>
  </sheetPr>
  <dimension ref="B1:L64"/>
  <sheetViews>
    <sheetView zoomScaleNormal="100" workbookViewId="0">
      <selection activeCell="B2" sqref="B2:H2"/>
    </sheetView>
  </sheetViews>
  <sheetFormatPr defaultColWidth="9.140625" defaultRowHeight="14.45" customHeight="1" x14ac:dyDescent="0.25"/>
  <cols>
    <col min="1" max="1" width="4" style="35" customWidth="1"/>
    <col min="2" max="2" width="39.85546875" style="35" customWidth="1"/>
    <col min="3" max="3" width="27.7109375" style="35" customWidth="1"/>
    <col min="4" max="4" width="15.140625" style="35" customWidth="1"/>
    <col min="5" max="5" width="15.5703125" style="35" customWidth="1"/>
    <col min="6" max="6" width="16.5703125" style="35" customWidth="1"/>
    <col min="7" max="7" width="21" style="35" customWidth="1"/>
    <col min="8" max="10" width="18.140625" style="35" customWidth="1"/>
    <col min="11" max="11" width="29" style="35" customWidth="1"/>
    <col min="12" max="12" width="4" style="35" customWidth="1"/>
    <col min="13" max="16384" width="9.140625" style="35"/>
  </cols>
  <sheetData>
    <row r="1" spans="2:12" ht="15" x14ac:dyDescent="0.25"/>
    <row r="2" spans="2:12" ht="33.75" x14ac:dyDescent="0.5">
      <c r="B2" s="149" t="s">
        <v>128</v>
      </c>
      <c r="C2" s="149"/>
      <c r="D2" s="149"/>
      <c r="E2" s="149"/>
      <c r="F2" s="149"/>
      <c r="G2" s="149"/>
      <c r="H2" s="149"/>
    </row>
    <row r="4" spans="2:12" ht="14.45" customHeight="1" x14ac:dyDescent="0.25">
      <c r="B4" s="88" t="s">
        <v>160</v>
      </c>
    </row>
    <row r="5" spans="2:12" ht="18" customHeight="1" thickBot="1" x14ac:dyDescent="0.3"/>
    <row r="6" spans="2:12" ht="29.45" customHeight="1" thickBot="1" x14ac:dyDescent="0.3">
      <c r="B6" s="119" t="s">
        <v>46</v>
      </c>
      <c r="C6" s="50"/>
      <c r="D6" s="50"/>
      <c r="E6" s="50"/>
      <c r="F6" s="50"/>
      <c r="G6" s="50"/>
      <c r="H6" s="51"/>
      <c r="I6" s="51"/>
      <c r="J6" s="51"/>
      <c r="K6" s="52"/>
    </row>
    <row r="7" spans="2:12" ht="60.75" thickBot="1" x14ac:dyDescent="0.3">
      <c r="B7" s="96" t="s">
        <v>43</v>
      </c>
      <c r="C7" s="97" t="s">
        <v>44</v>
      </c>
      <c r="D7" s="95" t="s">
        <v>45</v>
      </c>
      <c r="E7" s="95" t="s">
        <v>47</v>
      </c>
      <c r="F7" s="95" t="s">
        <v>153</v>
      </c>
      <c r="G7" s="95" t="s">
        <v>152</v>
      </c>
      <c r="H7" s="95" t="s">
        <v>151</v>
      </c>
      <c r="I7" s="95" t="s">
        <v>163</v>
      </c>
      <c r="J7" s="98" t="s">
        <v>164</v>
      </c>
      <c r="K7" s="99" t="s">
        <v>123</v>
      </c>
    </row>
    <row r="8" spans="2:12" ht="14.45" customHeight="1" x14ac:dyDescent="0.25">
      <c r="B8" s="150" t="s">
        <v>56</v>
      </c>
      <c r="C8" s="36" t="s">
        <v>27</v>
      </c>
      <c r="D8" s="36" t="s">
        <v>48</v>
      </c>
      <c r="E8" s="37">
        <v>89470</v>
      </c>
      <c r="F8" s="36">
        <v>1</v>
      </c>
      <c r="G8" s="92">
        <v>1</v>
      </c>
      <c r="H8" s="64">
        <f>E8*F8*G8</f>
        <v>89470</v>
      </c>
      <c r="I8" s="43">
        <f>H8/2</f>
        <v>44735</v>
      </c>
      <c r="J8" s="77">
        <f>H8/2</f>
        <v>44735</v>
      </c>
      <c r="K8" s="103"/>
      <c r="L8" s="38"/>
    </row>
    <row r="9" spans="2:12" ht="14.45" customHeight="1" x14ac:dyDescent="0.25">
      <c r="B9" s="151" t="s">
        <v>144</v>
      </c>
      <c r="C9" s="39" t="s">
        <v>16</v>
      </c>
      <c r="D9" s="39" t="s">
        <v>48</v>
      </c>
      <c r="E9" s="40">
        <v>86390</v>
      </c>
      <c r="F9" s="39">
        <v>0.5</v>
      </c>
      <c r="G9" s="93">
        <v>1</v>
      </c>
      <c r="H9" s="65">
        <f t="shared" ref="H9" si="0">E9*F9*G9</f>
        <v>43195</v>
      </c>
      <c r="I9" s="44">
        <f>H9</f>
        <v>43195</v>
      </c>
      <c r="J9" s="78">
        <v>0</v>
      </c>
      <c r="K9" s="105"/>
    </row>
    <row r="10" spans="2:12" ht="14.45" customHeight="1" x14ac:dyDescent="0.25">
      <c r="B10" s="151"/>
      <c r="C10" s="39"/>
      <c r="D10" s="39"/>
      <c r="E10" s="40"/>
      <c r="F10" s="39"/>
      <c r="G10" s="93"/>
      <c r="H10" s="65">
        <f t="shared" ref="H10:H16" si="1">E10*F10*G10</f>
        <v>0</v>
      </c>
      <c r="I10" s="44">
        <v>0</v>
      </c>
      <c r="J10" s="78">
        <v>0</v>
      </c>
      <c r="K10" s="105"/>
    </row>
    <row r="11" spans="2:12" ht="14.45" customHeight="1" x14ac:dyDescent="0.25">
      <c r="B11" s="151"/>
      <c r="C11" s="39"/>
      <c r="D11" s="39"/>
      <c r="E11" s="40"/>
      <c r="F11" s="39"/>
      <c r="G11" s="93"/>
      <c r="H11" s="65">
        <f t="shared" si="1"/>
        <v>0</v>
      </c>
      <c r="I11" s="44">
        <v>0</v>
      </c>
      <c r="J11" s="78">
        <v>0</v>
      </c>
      <c r="K11" s="105"/>
    </row>
    <row r="12" spans="2:12" ht="14.45" customHeight="1" x14ac:dyDescent="0.25">
      <c r="B12" s="151"/>
      <c r="C12" s="39"/>
      <c r="D12" s="39"/>
      <c r="E12" s="40"/>
      <c r="F12" s="39"/>
      <c r="G12" s="93"/>
      <c r="H12" s="65">
        <f t="shared" si="1"/>
        <v>0</v>
      </c>
      <c r="I12" s="44">
        <v>0</v>
      </c>
      <c r="J12" s="78">
        <v>0</v>
      </c>
      <c r="K12" s="105"/>
    </row>
    <row r="13" spans="2:12" ht="14.45" customHeight="1" x14ac:dyDescent="0.25">
      <c r="B13" s="151"/>
      <c r="C13" s="39"/>
      <c r="D13" s="39"/>
      <c r="E13" s="40"/>
      <c r="F13" s="39"/>
      <c r="G13" s="93"/>
      <c r="H13" s="65">
        <f t="shared" si="1"/>
        <v>0</v>
      </c>
      <c r="I13" s="44">
        <v>0</v>
      </c>
      <c r="J13" s="78">
        <v>0</v>
      </c>
      <c r="K13" s="105"/>
    </row>
    <row r="14" spans="2:12" ht="14.45" customHeight="1" x14ac:dyDescent="0.25">
      <c r="B14" s="151"/>
      <c r="C14" s="39"/>
      <c r="D14" s="39"/>
      <c r="E14" s="40"/>
      <c r="F14" s="39"/>
      <c r="G14" s="93"/>
      <c r="H14" s="65">
        <f t="shared" si="1"/>
        <v>0</v>
      </c>
      <c r="I14" s="44">
        <v>0</v>
      </c>
      <c r="J14" s="78">
        <v>0</v>
      </c>
      <c r="K14" s="105"/>
    </row>
    <row r="15" spans="2:12" ht="14.45" customHeight="1" x14ac:dyDescent="0.25">
      <c r="B15" s="151"/>
      <c r="C15" s="39"/>
      <c r="D15" s="39"/>
      <c r="E15" s="40"/>
      <c r="F15" s="39"/>
      <c r="G15" s="93"/>
      <c r="H15" s="65">
        <f t="shared" si="1"/>
        <v>0</v>
      </c>
      <c r="I15" s="44">
        <v>0</v>
      </c>
      <c r="J15" s="78">
        <v>0</v>
      </c>
      <c r="K15" s="105"/>
    </row>
    <row r="16" spans="2:12" ht="14.45" customHeight="1" x14ac:dyDescent="0.25">
      <c r="B16" s="151"/>
      <c r="C16" s="39"/>
      <c r="D16" s="39"/>
      <c r="E16" s="40"/>
      <c r="F16" s="39"/>
      <c r="G16" s="93"/>
      <c r="H16" s="65">
        <f t="shared" si="1"/>
        <v>0</v>
      </c>
      <c r="I16" s="44">
        <v>0</v>
      </c>
      <c r="J16" s="78">
        <v>0</v>
      </c>
      <c r="K16" s="105"/>
    </row>
    <row r="17" spans="2:11" ht="14.45" customHeight="1" thickBot="1" x14ac:dyDescent="0.3">
      <c r="B17" s="152"/>
      <c r="C17" s="41"/>
      <c r="D17" s="41"/>
      <c r="E17" s="42"/>
      <c r="F17" s="41"/>
      <c r="G17" s="94"/>
      <c r="H17" s="66">
        <f>E17*F17*G17</f>
        <v>0</v>
      </c>
      <c r="I17" s="45">
        <v>0</v>
      </c>
      <c r="J17" s="79">
        <v>0</v>
      </c>
      <c r="K17" s="107"/>
    </row>
    <row r="18" spans="2:11" ht="14.45" customHeight="1" thickBot="1" x14ac:dyDescent="0.3"/>
    <row r="19" spans="2:11" ht="29.45" customHeight="1" thickBot="1" x14ac:dyDescent="0.3">
      <c r="B19" s="117" t="s">
        <v>57</v>
      </c>
      <c r="C19" s="67"/>
      <c r="D19" s="67"/>
      <c r="E19" s="67"/>
      <c r="F19" s="67"/>
      <c r="G19" s="67"/>
      <c r="H19" s="67"/>
      <c r="I19" s="67"/>
      <c r="J19" s="67"/>
      <c r="K19" s="68"/>
    </row>
    <row r="20" spans="2:11" ht="45.75" thickBot="1" x14ac:dyDescent="0.3">
      <c r="B20" s="96" t="s">
        <v>43</v>
      </c>
      <c r="C20" s="95" t="s">
        <v>44</v>
      </c>
      <c r="D20" s="95" t="s">
        <v>45</v>
      </c>
      <c r="E20" s="95" t="s">
        <v>53</v>
      </c>
      <c r="F20" s="95" t="s">
        <v>155</v>
      </c>
      <c r="G20" s="95" t="s">
        <v>151</v>
      </c>
      <c r="H20" s="95" t="s">
        <v>163</v>
      </c>
      <c r="I20" s="95" t="s">
        <v>164</v>
      </c>
      <c r="J20" s="100" t="s">
        <v>123</v>
      </c>
      <c r="K20" s="101"/>
    </row>
    <row r="21" spans="2:11" ht="14.45" customHeight="1" x14ac:dyDescent="0.25">
      <c r="B21" s="150" t="s">
        <v>55</v>
      </c>
      <c r="C21" s="36" t="s">
        <v>73</v>
      </c>
      <c r="D21" s="36" t="s">
        <v>52</v>
      </c>
      <c r="E21" s="37">
        <v>50</v>
      </c>
      <c r="F21" s="36">
        <f>20*12</f>
        <v>240</v>
      </c>
      <c r="G21" s="64">
        <f>E21*F21</f>
        <v>12000</v>
      </c>
      <c r="H21" s="43">
        <v>0</v>
      </c>
      <c r="I21" s="71">
        <v>12000</v>
      </c>
      <c r="J21" s="102"/>
      <c r="K21" s="103"/>
    </row>
    <row r="22" spans="2:11" ht="14.45" customHeight="1" x14ac:dyDescent="0.25">
      <c r="B22" s="151" t="s">
        <v>148</v>
      </c>
      <c r="C22" s="39" t="s">
        <v>25</v>
      </c>
      <c r="D22" s="39" t="s">
        <v>52</v>
      </c>
      <c r="E22" s="40">
        <v>50</v>
      </c>
      <c r="F22" s="39">
        <v>200</v>
      </c>
      <c r="G22" s="65">
        <f t="shared" ref="G22:G30" si="2">E22*F22</f>
        <v>10000</v>
      </c>
      <c r="H22" s="44">
        <v>0</v>
      </c>
      <c r="I22" s="72">
        <v>10000</v>
      </c>
      <c r="J22" s="104"/>
      <c r="K22" s="105"/>
    </row>
    <row r="23" spans="2:11" ht="14.45" customHeight="1" x14ac:dyDescent="0.25">
      <c r="B23" s="151" t="s">
        <v>149</v>
      </c>
      <c r="C23" s="39" t="s">
        <v>2</v>
      </c>
      <c r="D23" s="39" t="s">
        <v>52</v>
      </c>
      <c r="E23" s="40">
        <v>50</v>
      </c>
      <c r="F23" s="39">
        <v>300</v>
      </c>
      <c r="G23" s="65">
        <f t="shared" si="2"/>
        <v>15000</v>
      </c>
      <c r="H23" s="44">
        <v>0</v>
      </c>
      <c r="I23" s="72">
        <v>15000</v>
      </c>
      <c r="J23" s="104"/>
      <c r="K23" s="105"/>
    </row>
    <row r="24" spans="2:11" ht="14.45" customHeight="1" x14ac:dyDescent="0.25">
      <c r="B24" s="151"/>
      <c r="C24" s="39"/>
      <c r="D24" s="39"/>
      <c r="E24" s="40"/>
      <c r="F24" s="39"/>
      <c r="G24" s="65">
        <f t="shared" si="2"/>
        <v>0</v>
      </c>
      <c r="H24" s="44">
        <v>0</v>
      </c>
      <c r="I24" s="72">
        <v>0</v>
      </c>
      <c r="J24" s="104"/>
      <c r="K24" s="105"/>
    </row>
    <row r="25" spans="2:11" ht="14.45" customHeight="1" x14ac:dyDescent="0.25">
      <c r="B25" s="151"/>
      <c r="C25" s="39"/>
      <c r="D25" s="39"/>
      <c r="E25" s="40"/>
      <c r="F25" s="39"/>
      <c r="G25" s="65">
        <f t="shared" si="2"/>
        <v>0</v>
      </c>
      <c r="H25" s="44">
        <v>0</v>
      </c>
      <c r="I25" s="72">
        <v>0</v>
      </c>
      <c r="J25" s="104"/>
      <c r="K25" s="105"/>
    </row>
    <row r="26" spans="2:11" ht="14.45" customHeight="1" x14ac:dyDescent="0.25">
      <c r="B26" s="151"/>
      <c r="C26" s="39"/>
      <c r="D26" s="39"/>
      <c r="E26" s="40"/>
      <c r="F26" s="39"/>
      <c r="G26" s="65">
        <f t="shared" si="2"/>
        <v>0</v>
      </c>
      <c r="H26" s="44">
        <v>0</v>
      </c>
      <c r="I26" s="72">
        <v>0</v>
      </c>
      <c r="J26" s="104"/>
      <c r="K26" s="105"/>
    </row>
    <row r="27" spans="2:11" ht="14.45" customHeight="1" x14ac:dyDescent="0.25">
      <c r="B27" s="151"/>
      <c r="C27" s="39"/>
      <c r="D27" s="39"/>
      <c r="E27" s="40"/>
      <c r="F27" s="39"/>
      <c r="G27" s="65">
        <f t="shared" si="2"/>
        <v>0</v>
      </c>
      <c r="H27" s="44">
        <v>0</v>
      </c>
      <c r="I27" s="72">
        <v>0</v>
      </c>
      <c r="J27" s="104"/>
      <c r="K27" s="105"/>
    </row>
    <row r="28" spans="2:11" ht="14.45" customHeight="1" x14ac:dyDescent="0.25">
      <c r="B28" s="151"/>
      <c r="C28" s="39"/>
      <c r="D28" s="39"/>
      <c r="E28" s="40"/>
      <c r="F28" s="39"/>
      <c r="G28" s="65">
        <f t="shared" si="2"/>
        <v>0</v>
      </c>
      <c r="H28" s="44">
        <v>0</v>
      </c>
      <c r="I28" s="72">
        <v>0</v>
      </c>
      <c r="J28" s="104"/>
      <c r="K28" s="105"/>
    </row>
    <row r="29" spans="2:11" ht="14.45" customHeight="1" x14ac:dyDescent="0.25">
      <c r="B29" s="151"/>
      <c r="C29" s="39"/>
      <c r="D29" s="39"/>
      <c r="E29" s="40"/>
      <c r="F29" s="39"/>
      <c r="G29" s="65">
        <f t="shared" si="2"/>
        <v>0</v>
      </c>
      <c r="H29" s="44">
        <v>0</v>
      </c>
      <c r="I29" s="72">
        <v>0</v>
      </c>
      <c r="J29" s="104"/>
      <c r="K29" s="105"/>
    </row>
    <row r="30" spans="2:11" ht="14.45" customHeight="1" thickBot="1" x14ac:dyDescent="0.3">
      <c r="B30" s="152"/>
      <c r="C30" s="41"/>
      <c r="D30" s="41"/>
      <c r="E30" s="42"/>
      <c r="F30" s="41"/>
      <c r="G30" s="66">
        <f t="shared" si="2"/>
        <v>0</v>
      </c>
      <c r="H30" s="45">
        <v>0</v>
      </c>
      <c r="I30" s="73">
        <v>0</v>
      </c>
      <c r="J30" s="106"/>
      <c r="K30" s="107"/>
    </row>
    <row r="31" spans="2:11" ht="14.45" customHeight="1" x14ac:dyDescent="0.25">
      <c r="B31" s="39"/>
      <c r="C31" s="39"/>
      <c r="D31" s="39"/>
      <c r="E31" s="40"/>
      <c r="F31" s="39"/>
      <c r="G31" s="109"/>
      <c r="H31" s="44"/>
      <c r="I31" s="108"/>
      <c r="J31" s="104"/>
      <c r="K31" s="104"/>
    </row>
    <row r="32" spans="2:11" ht="14.45" customHeight="1" thickBot="1" x14ac:dyDescent="0.3"/>
    <row r="33" spans="2:8" ht="29.45" customHeight="1" thickBot="1" x14ac:dyDescent="0.3">
      <c r="B33" s="118" t="s">
        <v>0</v>
      </c>
      <c r="C33" s="61"/>
      <c r="D33" s="61"/>
      <c r="E33" s="62"/>
      <c r="F33" s="62"/>
      <c r="G33" s="62"/>
      <c r="H33" s="63"/>
    </row>
    <row r="34" spans="2:8" ht="45.75" thickBot="1" x14ac:dyDescent="0.3">
      <c r="B34" s="96" t="s">
        <v>58</v>
      </c>
      <c r="C34" s="95" t="s">
        <v>59</v>
      </c>
      <c r="D34" s="95" t="s">
        <v>163</v>
      </c>
      <c r="E34" s="95" t="s">
        <v>164</v>
      </c>
      <c r="F34" s="95" t="s">
        <v>154</v>
      </c>
      <c r="G34" s="100" t="s">
        <v>123</v>
      </c>
      <c r="H34" s="101"/>
    </row>
    <row r="35" spans="2:8" ht="14.45" customHeight="1" x14ac:dyDescent="0.25">
      <c r="B35" s="150" t="s">
        <v>90</v>
      </c>
      <c r="C35" s="36" t="s">
        <v>61</v>
      </c>
      <c r="D35" s="37">
        <v>1197</v>
      </c>
      <c r="E35" s="43">
        <v>1863</v>
      </c>
      <c r="F35" s="74">
        <f t="shared" ref="F35:F40" si="3">D35+E35</f>
        <v>3060</v>
      </c>
      <c r="G35" s="102"/>
      <c r="H35" s="103"/>
    </row>
    <row r="36" spans="2:8" ht="14.45" customHeight="1" x14ac:dyDescent="0.25">
      <c r="B36" s="151" t="s">
        <v>91</v>
      </c>
      <c r="C36" s="39" t="s">
        <v>64</v>
      </c>
      <c r="D36" s="40">
        <v>0</v>
      </c>
      <c r="E36" s="44">
        <v>3000</v>
      </c>
      <c r="F36" s="75">
        <f t="shared" si="3"/>
        <v>3000</v>
      </c>
      <c r="G36" s="104"/>
      <c r="H36" s="105"/>
    </row>
    <row r="37" spans="2:8" ht="14.45" customHeight="1" x14ac:dyDescent="0.25">
      <c r="B37" s="151" t="s">
        <v>147</v>
      </c>
      <c r="C37" s="39" t="s">
        <v>64</v>
      </c>
      <c r="D37" s="40">
        <v>0</v>
      </c>
      <c r="E37" s="44">
        <v>2000</v>
      </c>
      <c r="F37" s="75">
        <f t="shared" si="3"/>
        <v>2000</v>
      </c>
      <c r="G37" s="104"/>
      <c r="H37" s="105"/>
    </row>
    <row r="38" spans="2:8" ht="14.45" customHeight="1" x14ac:dyDescent="0.25">
      <c r="B38" s="151" t="s">
        <v>114</v>
      </c>
      <c r="C38" s="39" t="s">
        <v>64</v>
      </c>
      <c r="D38" s="40">
        <v>0</v>
      </c>
      <c r="E38" s="44">
        <v>10000</v>
      </c>
      <c r="F38" s="75">
        <f t="shared" si="3"/>
        <v>10000</v>
      </c>
      <c r="G38" s="104"/>
      <c r="H38" s="105"/>
    </row>
    <row r="39" spans="2:8" ht="14.45" customHeight="1" x14ac:dyDescent="0.25">
      <c r="B39" s="151" t="s">
        <v>115</v>
      </c>
      <c r="C39" s="39" t="s">
        <v>63</v>
      </c>
      <c r="D39" s="40">
        <v>1500</v>
      </c>
      <c r="E39" s="44">
        <v>0</v>
      </c>
      <c r="F39" s="75">
        <f t="shared" si="3"/>
        <v>1500</v>
      </c>
      <c r="G39" s="104"/>
      <c r="H39" s="105"/>
    </row>
    <row r="40" spans="2:8" ht="14.45" customHeight="1" x14ac:dyDescent="0.25">
      <c r="B40" s="151" t="s">
        <v>150</v>
      </c>
      <c r="C40" s="39" t="s">
        <v>64</v>
      </c>
      <c r="D40" s="40">
        <v>8500</v>
      </c>
      <c r="E40" s="44">
        <v>0</v>
      </c>
      <c r="F40" s="75">
        <f t="shared" si="3"/>
        <v>8500</v>
      </c>
      <c r="G40" s="104"/>
      <c r="H40" s="105"/>
    </row>
    <row r="41" spans="2:8" ht="14.45" customHeight="1" x14ac:dyDescent="0.25">
      <c r="B41" s="151"/>
      <c r="C41" s="39"/>
      <c r="D41" s="40"/>
      <c r="E41" s="44"/>
      <c r="F41" s="75">
        <f>D41+E41</f>
        <v>0</v>
      </c>
      <c r="G41" s="104"/>
      <c r="H41" s="105"/>
    </row>
    <row r="42" spans="2:8" ht="14.45" customHeight="1" x14ac:dyDescent="0.25">
      <c r="B42" s="151"/>
      <c r="C42" s="39"/>
      <c r="D42" s="40"/>
      <c r="E42" s="44"/>
      <c r="F42" s="75">
        <f t="shared" ref="F42:F53" si="4">D42+E42</f>
        <v>0</v>
      </c>
      <c r="G42" s="104"/>
      <c r="H42" s="105"/>
    </row>
    <row r="43" spans="2:8" ht="14.45" customHeight="1" x14ac:dyDescent="0.25">
      <c r="B43" s="151"/>
      <c r="C43" s="39"/>
      <c r="D43" s="40"/>
      <c r="E43" s="44"/>
      <c r="F43" s="75">
        <f t="shared" si="4"/>
        <v>0</v>
      </c>
      <c r="G43" s="104"/>
      <c r="H43" s="105"/>
    </row>
    <row r="44" spans="2:8" ht="14.45" customHeight="1" x14ac:dyDescent="0.25">
      <c r="B44" s="151"/>
      <c r="C44" s="39"/>
      <c r="D44" s="40"/>
      <c r="E44" s="44"/>
      <c r="F44" s="75">
        <f t="shared" si="4"/>
        <v>0</v>
      </c>
      <c r="G44" s="104"/>
      <c r="H44" s="105"/>
    </row>
    <row r="45" spans="2:8" ht="14.45" customHeight="1" x14ac:dyDescent="0.25">
      <c r="B45" s="151"/>
      <c r="C45" s="39"/>
      <c r="D45" s="40"/>
      <c r="E45" s="44"/>
      <c r="F45" s="75">
        <f t="shared" si="4"/>
        <v>0</v>
      </c>
      <c r="G45" s="104"/>
      <c r="H45" s="105"/>
    </row>
    <row r="46" spans="2:8" ht="14.45" customHeight="1" x14ac:dyDescent="0.25">
      <c r="B46" s="151"/>
      <c r="C46" s="39"/>
      <c r="D46" s="40"/>
      <c r="E46" s="44"/>
      <c r="F46" s="75">
        <f t="shared" si="4"/>
        <v>0</v>
      </c>
      <c r="G46" s="104"/>
      <c r="H46" s="105"/>
    </row>
    <row r="47" spans="2:8" ht="14.45" customHeight="1" x14ac:dyDescent="0.25">
      <c r="B47" s="151"/>
      <c r="C47" s="39"/>
      <c r="D47" s="40"/>
      <c r="E47" s="44"/>
      <c r="F47" s="75">
        <f t="shared" si="4"/>
        <v>0</v>
      </c>
      <c r="G47" s="104"/>
      <c r="H47" s="105"/>
    </row>
    <row r="48" spans="2:8" ht="14.45" customHeight="1" x14ac:dyDescent="0.25">
      <c r="B48" s="151"/>
      <c r="C48" s="39"/>
      <c r="D48" s="40"/>
      <c r="E48" s="44"/>
      <c r="F48" s="75">
        <f t="shared" si="4"/>
        <v>0</v>
      </c>
      <c r="G48" s="104"/>
      <c r="H48" s="105"/>
    </row>
    <row r="49" spans="2:8" ht="14.45" customHeight="1" x14ac:dyDescent="0.25">
      <c r="B49" s="151"/>
      <c r="C49" s="39"/>
      <c r="D49" s="40"/>
      <c r="E49" s="44"/>
      <c r="F49" s="75">
        <f t="shared" si="4"/>
        <v>0</v>
      </c>
      <c r="G49" s="104"/>
      <c r="H49" s="105"/>
    </row>
    <row r="50" spans="2:8" ht="14.45" customHeight="1" x14ac:dyDescent="0.25">
      <c r="B50" s="151"/>
      <c r="C50" s="39"/>
      <c r="D50" s="40"/>
      <c r="E50" s="44"/>
      <c r="F50" s="75">
        <f t="shared" si="4"/>
        <v>0</v>
      </c>
      <c r="G50" s="104"/>
      <c r="H50" s="105"/>
    </row>
    <row r="51" spans="2:8" ht="14.45" customHeight="1" x14ac:dyDescent="0.25">
      <c r="B51" s="151"/>
      <c r="C51" s="39"/>
      <c r="D51" s="40"/>
      <c r="E51" s="44"/>
      <c r="F51" s="75">
        <f t="shared" si="4"/>
        <v>0</v>
      </c>
      <c r="G51" s="104"/>
      <c r="H51" s="105"/>
    </row>
    <row r="52" spans="2:8" ht="14.45" customHeight="1" x14ac:dyDescent="0.25">
      <c r="B52" s="151"/>
      <c r="C52" s="39"/>
      <c r="D52" s="40"/>
      <c r="E52" s="44"/>
      <c r="F52" s="75">
        <f t="shared" si="4"/>
        <v>0</v>
      </c>
      <c r="G52" s="104"/>
      <c r="H52" s="105"/>
    </row>
    <row r="53" spans="2:8" ht="14.45" customHeight="1" thickBot="1" x14ac:dyDescent="0.3">
      <c r="B53" s="152"/>
      <c r="C53" s="41"/>
      <c r="D53" s="42"/>
      <c r="E53" s="45"/>
      <c r="F53" s="76">
        <f t="shared" si="4"/>
        <v>0</v>
      </c>
      <c r="G53" s="106"/>
      <c r="H53" s="107"/>
    </row>
    <row r="54" spans="2:8" ht="18" customHeight="1" thickBot="1" x14ac:dyDescent="0.3">
      <c r="B54" s="46"/>
      <c r="C54" s="46"/>
      <c r="D54" s="47"/>
    </row>
    <row r="55" spans="2:8" ht="18" customHeight="1" thickBot="1" x14ac:dyDescent="0.3">
      <c r="B55" s="116" t="s">
        <v>54</v>
      </c>
      <c r="C55" s="113">
        <f>SUM(H8:H17)+SUM(G21:G30)</f>
        <v>169665</v>
      </c>
      <c r="D55" s="47"/>
    </row>
    <row r="56" spans="2:8" ht="14.45" customHeight="1" thickBot="1" x14ac:dyDescent="0.3">
      <c r="B56" s="48"/>
      <c r="C56" s="49"/>
    </row>
    <row r="57" spans="2:8" ht="18" customHeight="1" thickBot="1" x14ac:dyDescent="0.3">
      <c r="B57" s="115" t="s">
        <v>65</v>
      </c>
      <c r="C57" s="113">
        <f>SUM(F35:F53)</f>
        <v>28060</v>
      </c>
    </row>
    <row r="58" spans="2:8" ht="14.45" customHeight="1" thickBot="1" x14ac:dyDescent="0.3">
      <c r="B58" s="48"/>
      <c r="C58" s="49"/>
    </row>
    <row r="59" spans="2:8" ht="18" customHeight="1" thickBot="1" x14ac:dyDescent="0.3">
      <c r="B59" s="114" t="s">
        <v>113</v>
      </c>
      <c r="C59" s="113">
        <f>C57+C55</f>
        <v>197725</v>
      </c>
    </row>
    <row r="60" spans="2:8" ht="14.45" customHeight="1" x14ac:dyDescent="0.25">
      <c r="B60" s="48"/>
      <c r="C60" s="49"/>
    </row>
    <row r="61" spans="2:8" ht="14.45" customHeight="1" thickBot="1" x14ac:dyDescent="0.3">
      <c r="B61" s="48"/>
      <c r="C61" s="49"/>
    </row>
    <row r="62" spans="2:8" ht="18" customHeight="1" thickBot="1" x14ac:dyDescent="0.3">
      <c r="B62" s="112" t="s">
        <v>141</v>
      </c>
      <c r="C62" s="113">
        <f>SUM(I8:I17)+SUM(H21:H30)+SUM(D35:D53)</f>
        <v>99127</v>
      </c>
    </row>
    <row r="63" spans="2:8" ht="14.45" customHeight="1" x14ac:dyDescent="0.25">
      <c r="B63" s="88"/>
    </row>
    <row r="64" spans="2:8" ht="14.45" customHeight="1" x14ac:dyDescent="0.25">
      <c r="B64" s="88" t="s">
        <v>165</v>
      </c>
    </row>
  </sheetData>
  <mergeCells count="1">
    <mergeCell ref="B2:H2"/>
  </mergeCells>
  <dataValidations count="9">
    <dataValidation allowBlank="1" showInputMessage="1" showErrorMessage="1" promptTitle="Notes" prompt="Use this column to provide any additional context that will help Screen Australia understand your budget. " sqref="K7:K17 G34:G53 J20:J31" xr:uid="{A6DC8168-5ADA-4AEE-BE95-54467A565057}"/>
    <dataValidation allowBlank="1" showInputMessage="1" promptTitle="Example items" prompt="Localisation, Recording studio hire,  Software licenses, Platform fees, Legal advice, Accounting, Advertising, PR, Content Creators, Events, Trailer, Marketing assets, Porting, Office rent, Insurance, Utilities, Contingency." sqref="B35:B53" xr:uid="{A148FBAB-ECCE-4C8E-A70E-37211B5F75F6}"/>
    <dataValidation allowBlank="1" showInputMessage="1" showErrorMessage="1" promptTitle="Total cost" prompt="The total cost of this line item. Do NOT edit this value directly." sqref="F34:F53" xr:uid="{81F4F208-07DF-41C6-AD2C-1DB4E74D7739}"/>
    <dataValidation allowBlank="1" showInputMessage="1" showErrorMessage="1" promptTitle="Total wage" prompt="This is the worker's total wage in relation to this project. Please ensure the amount in the 'Screen Australia grant amount' and 'Other sources amount' matches this figure. Do NOT edit this directly." sqref="H7:H17 G20:G31" xr:uid="{CFD25B57-A5BF-4736-8638-9EDE848D6312}"/>
    <dataValidation type="decimal" operator="greaterThanOrEqual" allowBlank="1" showInputMessage="1" showErrorMessage="1" promptTitle="Screen Australia grant amount" prompt="This is your allocation of Screen Australia's grant to this line item. Leave blank if Screen Australia is not contributing to this expenditure." sqref="H31" xr:uid="{7923A88E-C79F-4CE2-B3DA-5E90E3EB67B1}">
      <formula1>0</formula1>
    </dataValidation>
    <dataValidation type="decimal" operator="greaterThanOrEqual" allowBlank="1" showInputMessage="1" showErrorMessage="1" promptTitle="Other sources amount" prompt="If this line item has other sources contributing to its payment, include them here. Leave blank if Screen Australia's grant is the sole contributor to this item." sqref="I31" xr:uid="{C357008A-BB1C-449B-92D0-2915C7B1AC42}">
      <formula1>0</formula1>
    </dataValidation>
    <dataValidation type="decimal" operator="greaterThanOrEqual" allowBlank="1" showInputMessage="1" showErrorMessage="1" sqref="E21:F31 E8:F17" xr:uid="{AA58395E-5FD6-4CD7-B01E-34D414295804}">
      <formula1>0</formula1>
    </dataValidation>
    <dataValidation allowBlank="1" showInputMessage="1" showErrorMessage="1" promptTitle="Screen Aus grant allocation" prompt="This is your allocation of Screen Australia's grant to this line item. Leave blank if Screen Australia is not contributing to this expenditure." sqref="D34:D53 H20:H30 I7:I17" xr:uid="{E4185A4C-E62A-46C1-B85B-23A10573377E}"/>
    <dataValidation allowBlank="1" showInputMessage="1" showErrorMessage="1" promptTitle="Other sources allocation" prompt="If this line item has other sources contributing to its payment, include them here. Leave blank if Screen Australia's grant is the sole contributor to this item." sqref="E34:E53 I20:I30 J7:J17" xr:uid="{A978BAD9-5F7D-4B64-ABCA-CD954D62E0D1}"/>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promptTitle="Nature of employment" prompt="This section is for workers employed on a contract. For full-time or part-time workers, please use the above section instead" xr:uid="{4BCD063F-8E0C-4BC5-B6AE-980AE3CD5DDE}">
          <x14:formula1>
            <xm:f>'Conditional Data (do not edit)'!$C$7</xm:f>
          </x14:formula1>
          <xm:sqref>D21:D31</xm:sqref>
        </x14:dataValidation>
        <x14:dataValidation type="list" allowBlank="1" showInputMessage="1" promptTitle="Enter role here" prompt="If a team member performs multiple roles, please list them all" xr:uid="{17B8B16A-F90F-411E-846B-773253417BC2}">
          <x14:formula1>
            <xm:f>'Conditional Data (do not edit)'!$B$3:$B$45</xm:f>
          </x14:formula1>
          <xm:sqref>C21:C31 C8:C17</xm:sqref>
        </x14:dataValidation>
        <x14:dataValidation type="list" allowBlank="1" showInputMessage="1" showErrorMessage="1" promptTitle="Category" prompt="Please indicate whether this cost is related to the game's development, publishing, marketing or is an operational cost" xr:uid="{FC911135-AB08-4530-8726-9EACBE2B0910}">
          <x14:formula1>
            <xm:f>'Conditional Data (do not edit)'!$C$10:$C$13</xm:f>
          </x14:formula1>
          <xm:sqref>C35:C53</xm:sqref>
        </x14:dataValidation>
        <x14:dataValidation type="list" allowBlank="1" showInputMessage="1" showErrorMessage="1" promptTitle="Nature of employment" prompt="Salaried employees are full-time or part-time. For contract workers, please use the below section instead" xr:uid="{7A5CF916-5FDE-41D0-8DB5-BBABC595A7DD}">
          <x14:formula1>
            <xm:f>'Conditional Data (do not edit)'!$C$3:$C$4</xm:f>
          </x14:formula1>
          <xm:sqref>D7:D17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0F8A9-5759-49B5-BD74-083710E1D5CF}">
  <dimension ref="B1:L58"/>
  <sheetViews>
    <sheetView zoomScaleNormal="100" workbookViewId="0">
      <selection activeCell="B2" sqref="B2:G2"/>
    </sheetView>
  </sheetViews>
  <sheetFormatPr defaultRowHeight="14.45" customHeight="1" x14ac:dyDescent="0.25"/>
  <cols>
    <col min="1" max="1" width="4" customWidth="1"/>
    <col min="2" max="2" width="40.5703125" customWidth="1"/>
    <col min="3" max="4" width="25" customWidth="1"/>
    <col min="5" max="6" width="24.5703125" customWidth="1"/>
    <col min="7" max="7" width="44.42578125" customWidth="1"/>
  </cols>
  <sheetData>
    <row r="1" spans="2:12" ht="15" x14ac:dyDescent="0.25"/>
    <row r="2" spans="2:12" ht="33.75" x14ac:dyDescent="0.25">
      <c r="B2" s="144" t="s">
        <v>129</v>
      </c>
      <c r="C2" s="144"/>
      <c r="D2" s="144"/>
      <c r="E2" s="144"/>
      <c r="F2" s="144"/>
      <c r="G2" s="144"/>
      <c r="H2" s="34"/>
      <c r="I2" s="34"/>
      <c r="J2" s="34"/>
      <c r="K2" s="34"/>
      <c r="L2" s="34"/>
    </row>
    <row r="4" spans="2:12" ht="14.45" customHeight="1" x14ac:dyDescent="0.25">
      <c r="B4" s="19" t="s">
        <v>162</v>
      </c>
    </row>
    <row r="5" spans="2:12" ht="14.45" customHeight="1" thickBot="1" x14ac:dyDescent="0.3"/>
    <row r="6" spans="2:12" s="126" customFormat="1" ht="29.45" customHeight="1" thickBot="1" x14ac:dyDescent="0.3">
      <c r="B6" s="127" t="s">
        <v>46</v>
      </c>
      <c r="C6" s="128" t="s">
        <v>117</v>
      </c>
      <c r="D6" s="128" t="s">
        <v>118</v>
      </c>
      <c r="E6" s="128" t="s">
        <v>119</v>
      </c>
      <c r="F6" s="130" t="s">
        <v>120</v>
      </c>
      <c r="G6" s="129" t="s">
        <v>123</v>
      </c>
    </row>
    <row r="7" spans="2:12" ht="14.45" customHeight="1" x14ac:dyDescent="0.25">
      <c r="B7" s="53" t="str">
        <f>Budget!B8</f>
        <v>(EXAMPLE) Coco Banks</v>
      </c>
      <c r="C7" s="17">
        <v>70000</v>
      </c>
      <c r="D7" s="17">
        <v>19470</v>
      </c>
      <c r="E7" s="82">
        <f>Budget!H8</f>
        <v>89470</v>
      </c>
      <c r="F7" s="110">
        <f>E7-(C7+D7)</f>
        <v>0</v>
      </c>
      <c r="G7" s="26"/>
    </row>
    <row r="8" spans="2:12" ht="14.45" customHeight="1" x14ac:dyDescent="0.25">
      <c r="B8" s="53" t="str">
        <f>Budget!B9</f>
        <v>(EXAMPLE) Miso Banks</v>
      </c>
      <c r="C8" s="17">
        <v>34000</v>
      </c>
      <c r="D8" s="17">
        <v>9195</v>
      </c>
      <c r="E8" s="82">
        <f>Budget!H9</f>
        <v>43195</v>
      </c>
      <c r="F8" s="110">
        <f t="shared" ref="F8:F16" si="0">E8-(C8+D8)</f>
        <v>0</v>
      </c>
      <c r="G8" s="26"/>
    </row>
    <row r="9" spans="2:12" ht="14.45" customHeight="1" x14ac:dyDescent="0.25">
      <c r="B9" s="53">
        <f>Budget!B10</f>
        <v>0</v>
      </c>
      <c r="C9" s="17"/>
      <c r="D9" s="17"/>
      <c r="E9" s="82">
        <f>Budget!H10</f>
        <v>0</v>
      </c>
      <c r="F9" s="110">
        <f t="shared" si="0"/>
        <v>0</v>
      </c>
      <c r="G9" s="26"/>
    </row>
    <row r="10" spans="2:12" ht="14.45" customHeight="1" x14ac:dyDescent="0.25">
      <c r="B10" s="53">
        <f>Budget!B11</f>
        <v>0</v>
      </c>
      <c r="C10" s="17"/>
      <c r="D10" s="17"/>
      <c r="E10" s="82">
        <f>Budget!H11</f>
        <v>0</v>
      </c>
      <c r="F10" s="110">
        <f t="shared" si="0"/>
        <v>0</v>
      </c>
      <c r="G10" s="26"/>
    </row>
    <row r="11" spans="2:12" ht="14.45" customHeight="1" x14ac:dyDescent="0.25">
      <c r="B11" s="53">
        <f>Budget!B12</f>
        <v>0</v>
      </c>
      <c r="C11" s="17"/>
      <c r="D11" s="17"/>
      <c r="E11" s="82">
        <f>Budget!H12</f>
        <v>0</v>
      </c>
      <c r="F11" s="110">
        <f t="shared" si="0"/>
        <v>0</v>
      </c>
      <c r="G11" s="26"/>
    </row>
    <row r="12" spans="2:12" ht="14.45" customHeight="1" x14ac:dyDescent="0.25">
      <c r="B12" s="53">
        <f>Budget!B13</f>
        <v>0</v>
      </c>
      <c r="C12" s="17"/>
      <c r="D12" s="17"/>
      <c r="E12" s="82">
        <f>Budget!H13</f>
        <v>0</v>
      </c>
      <c r="F12" s="110">
        <f t="shared" si="0"/>
        <v>0</v>
      </c>
      <c r="G12" s="26"/>
    </row>
    <row r="13" spans="2:12" ht="14.45" customHeight="1" x14ac:dyDescent="0.25">
      <c r="B13" s="53">
        <f>Budget!B14</f>
        <v>0</v>
      </c>
      <c r="C13" s="17"/>
      <c r="D13" s="17"/>
      <c r="E13" s="82">
        <f>Budget!H14</f>
        <v>0</v>
      </c>
      <c r="F13" s="110">
        <f t="shared" si="0"/>
        <v>0</v>
      </c>
      <c r="G13" s="54"/>
    </row>
    <row r="14" spans="2:12" ht="14.45" customHeight="1" x14ac:dyDescent="0.25">
      <c r="B14" s="53">
        <f>Budget!B15</f>
        <v>0</v>
      </c>
      <c r="C14" s="17"/>
      <c r="D14" s="17"/>
      <c r="E14" s="82">
        <f>Budget!H15</f>
        <v>0</v>
      </c>
      <c r="F14" s="110">
        <f t="shared" si="0"/>
        <v>0</v>
      </c>
      <c r="G14" s="54"/>
    </row>
    <row r="15" spans="2:12" ht="14.45" customHeight="1" x14ac:dyDescent="0.25">
      <c r="B15" s="53">
        <f>Budget!B16</f>
        <v>0</v>
      </c>
      <c r="C15" s="17"/>
      <c r="D15" s="17"/>
      <c r="E15" s="82">
        <f>Budget!H16</f>
        <v>0</v>
      </c>
      <c r="F15" s="110">
        <f t="shared" si="0"/>
        <v>0</v>
      </c>
      <c r="G15" s="54"/>
    </row>
    <row r="16" spans="2:12" ht="14.45" customHeight="1" thickBot="1" x14ac:dyDescent="0.3">
      <c r="B16" s="53">
        <f>Budget!B17</f>
        <v>0</v>
      </c>
      <c r="C16" s="17"/>
      <c r="D16" s="17"/>
      <c r="E16" s="82">
        <f>Budget!H17</f>
        <v>0</v>
      </c>
      <c r="F16" s="110">
        <f t="shared" si="0"/>
        <v>0</v>
      </c>
      <c r="G16" s="54"/>
    </row>
    <row r="17" spans="2:7" ht="14.45" customHeight="1" thickBot="1" x14ac:dyDescent="0.3">
      <c r="B17" s="131" t="s">
        <v>121</v>
      </c>
      <c r="C17" s="57">
        <f>SUM(C7:C16)</f>
        <v>104000</v>
      </c>
      <c r="D17" s="57">
        <f t="shared" ref="D17:F17" si="1">SUM(D7:D16)</f>
        <v>28665</v>
      </c>
      <c r="E17" s="57">
        <f t="shared" si="1"/>
        <v>132665</v>
      </c>
      <c r="F17" s="57">
        <f t="shared" si="1"/>
        <v>0</v>
      </c>
      <c r="G17" s="58"/>
    </row>
    <row r="18" spans="2:7" ht="18" customHeight="1" thickBot="1" x14ac:dyDescent="0.3"/>
    <row r="19" spans="2:7" s="126" customFormat="1" ht="29.45" customHeight="1" thickBot="1" x14ac:dyDescent="0.3">
      <c r="B19" s="127" t="s">
        <v>122</v>
      </c>
      <c r="C19" s="128" t="s">
        <v>117</v>
      </c>
      <c r="D19" s="128" t="s">
        <v>118</v>
      </c>
      <c r="E19" s="128" t="s">
        <v>119</v>
      </c>
      <c r="F19" s="128" t="s">
        <v>120</v>
      </c>
      <c r="G19" s="129" t="s">
        <v>123</v>
      </c>
    </row>
    <row r="20" spans="2:7" ht="14.45" customHeight="1" x14ac:dyDescent="0.25">
      <c r="B20" s="25" t="str">
        <f>Budget!B21</f>
        <v>(EXAMPLE) Crash Banks</v>
      </c>
      <c r="C20" s="17">
        <v>4000</v>
      </c>
      <c r="D20" s="17">
        <v>8000</v>
      </c>
      <c r="E20" s="82">
        <f>Budget!G21</f>
        <v>12000</v>
      </c>
      <c r="F20" s="110">
        <f>E20-(D20+C20)</f>
        <v>0</v>
      </c>
      <c r="G20" s="55"/>
    </row>
    <row r="21" spans="2:7" ht="14.45" customHeight="1" x14ac:dyDescent="0.25">
      <c r="B21" s="25" t="str">
        <f>Budget!B22</f>
        <v>(EXAMPLE) Wolf Banks</v>
      </c>
      <c r="C21" s="17">
        <v>3000</v>
      </c>
      <c r="D21" s="17">
        <v>8000</v>
      </c>
      <c r="E21" s="82">
        <f>Budget!G22</f>
        <v>10000</v>
      </c>
      <c r="F21" s="110">
        <f t="shared" ref="F21:F28" si="2">E21-(D21+C21)</f>
        <v>-1000</v>
      </c>
      <c r="G21" s="55"/>
    </row>
    <row r="22" spans="2:7" ht="14.45" customHeight="1" x14ac:dyDescent="0.25">
      <c r="B22" s="25" t="str">
        <f>Budget!B23</f>
        <v>(EXAMPLE) Leaf Banks</v>
      </c>
      <c r="C22" s="17">
        <v>3000</v>
      </c>
      <c r="D22" s="17">
        <v>10000</v>
      </c>
      <c r="E22" s="82">
        <f>Budget!G23</f>
        <v>15000</v>
      </c>
      <c r="F22" s="110">
        <f t="shared" si="2"/>
        <v>2000</v>
      </c>
      <c r="G22" s="56"/>
    </row>
    <row r="23" spans="2:7" ht="14.45" customHeight="1" x14ac:dyDescent="0.25">
      <c r="B23" s="53">
        <f>Budget!B24</f>
        <v>0</v>
      </c>
      <c r="C23" s="17"/>
      <c r="D23" s="17"/>
      <c r="E23" s="82">
        <f>Budget!G24</f>
        <v>0</v>
      </c>
      <c r="F23" s="110">
        <f t="shared" si="2"/>
        <v>0</v>
      </c>
      <c r="G23" s="56"/>
    </row>
    <row r="24" spans="2:7" ht="14.45" customHeight="1" x14ac:dyDescent="0.25">
      <c r="B24" s="53">
        <f>Budget!B25</f>
        <v>0</v>
      </c>
      <c r="C24" s="17"/>
      <c r="D24" s="17"/>
      <c r="E24" s="82">
        <f>Budget!G25</f>
        <v>0</v>
      </c>
      <c r="F24" s="110">
        <f t="shared" si="2"/>
        <v>0</v>
      </c>
      <c r="G24" s="56"/>
    </row>
    <row r="25" spans="2:7" ht="14.45" customHeight="1" x14ac:dyDescent="0.25">
      <c r="B25" s="53">
        <f>Budget!B26</f>
        <v>0</v>
      </c>
      <c r="C25" s="17"/>
      <c r="D25" s="17"/>
      <c r="E25" s="82">
        <f>Budget!G26</f>
        <v>0</v>
      </c>
      <c r="F25" s="110">
        <f t="shared" si="2"/>
        <v>0</v>
      </c>
      <c r="G25" s="56"/>
    </row>
    <row r="26" spans="2:7" ht="14.45" customHeight="1" x14ac:dyDescent="0.25">
      <c r="B26" s="53">
        <f>Budget!B27</f>
        <v>0</v>
      </c>
      <c r="C26" s="17"/>
      <c r="D26" s="17"/>
      <c r="E26" s="82">
        <f>Budget!G27</f>
        <v>0</v>
      </c>
      <c r="F26" s="110">
        <f t="shared" si="2"/>
        <v>0</v>
      </c>
      <c r="G26" s="56"/>
    </row>
    <row r="27" spans="2:7" ht="14.45" customHeight="1" x14ac:dyDescent="0.25">
      <c r="B27" s="53">
        <f>Budget!B28</f>
        <v>0</v>
      </c>
      <c r="C27" s="17"/>
      <c r="D27" s="17"/>
      <c r="E27" s="82">
        <f>Budget!G28</f>
        <v>0</v>
      </c>
      <c r="F27" s="110">
        <f t="shared" si="2"/>
        <v>0</v>
      </c>
      <c r="G27" s="56"/>
    </row>
    <row r="28" spans="2:7" ht="14.45" customHeight="1" x14ac:dyDescent="0.25">
      <c r="B28" s="53">
        <f>Budget!B29</f>
        <v>0</v>
      </c>
      <c r="C28" s="17"/>
      <c r="D28" s="17"/>
      <c r="E28" s="82">
        <f>Budget!G29</f>
        <v>0</v>
      </c>
      <c r="F28" s="110">
        <f t="shared" si="2"/>
        <v>0</v>
      </c>
      <c r="G28" s="56"/>
    </row>
    <row r="29" spans="2:7" ht="14.45" customHeight="1" thickBot="1" x14ac:dyDescent="0.3">
      <c r="B29" s="53">
        <f>Budget!B30</f>
        <v>0</v>
      </c>
      <c r="C29" s="17"/>
      <c r="D29" s="17"/>
      <c r="E29" s="82">
        <f>Budget!G30</f>
        <v>0</v>
      </c>
      <c r="F29" s="110">
        <f>E29-(D29+C29)</f>
        <v>0</v>
      </c>
      <c r="G29" s="56"/>
    </row>
    <row r="30" spans="2:7" ht="14.45" customHeight="1" thickBot="1" x14ac:dyDescent="0.3">
      <c r="B30" s="131" t="s">
        <v>121</v>
      </c>
      <c r="C30" s="57">
        <f>SUM(C20:C29)</f>
        <v>10000</v>
      </c>
      <c r="D30" s="57">
        <f t="shared" ref="D30:F30" si="3">SUM(D20:D29)</f>
        <v>26000</v>
      </c>
      <c r="E30" s="57">
        <f t="shared" si="3"/>
        <v>37000</v>
      </c>
      <c r="F30" s="57">
        <f t="shared" si="3"/>
        <v>1000</v>
      </c>
      <c r="G30" s="58"/>
    </row>
    <row r="32" spans="2:7" ht="14.45" customHeight="1" thickBot="1" x14ac:dyDescent="0.3"/>
    <row r="33" spans="2:7" s="126" customFormat="1" ht="29.45" customHeight="1" thickBot="1" x14ac:dyDescent="0.3">
      <c r="B33" s="123" t="s">
        <v>0</v>
      </c>
      <c r="C33" s="124" t="s">
        <v>117</v>
      </c>
      <c r="D33" s="124" t="s">
        <v>118</v>
      </c>
      <c r="E33" s="124" t="s">
        <v>119</v>
      </c>
      <c r="F33" s="124" t="s">
        <v>120</v>
      </c>
      <c r="G33" s="125" t="s">
        <v>123</v>
      </c>
    </row>
    <row r="34" spans="2:7" ht="14.45" customHeight="1" x14ac:dyDescent="0.25">
      <c r="B34" s="53" t="str">
        <f>Budget!B35</f>
        <v>(EXAMPLE) Software license - Unity engine</v>
      </c>
      <c r="C34" s="17">
        <v>1197</v>
      </c>
      <c r="D34" s="17">
        <v>1863</v>
      </c>
      <c r="E34" s="82">
        <f>Budget!F35</f>
        <v>3060</v>
      </c>
      <c r="F34" s="110">
        <f>E34-(D34+C34)</f>
        <v>0</v>
      </c>
      <c r="G34" s="26"/>
    </row>
    <row r="35" spans="2:7" ht="14.45" customHeight="1" x14ac:dyDescent="0.25">
      <c r="B35" s="53" t="str">
        <f>Budget!B36</f>
        <v>(EXAMPLE) Accounting</v>
      </c>
      <c r="C35" s="17">
        <v>1000</v>
      </c>
      <c r="D35" s="17">
        <v>1500</v>
      </c>
      <c r="E35" s="82">
        <f>Budget!F36</f>
        <v>3000</v>
      </c>
      <c r="F35" s="110">
        <f t="shared" ref="F35:F51" si="4">E35-(D35+C35)</f>
        <v>500</v>
      </c>
      <c r="G35" s="26"/>
    </row>
    <row r="36" spans="2:7" ht="14.45" customHeight="1" x14ac:dyDescent="0.25">
      <c r="B36" s="53" t="str">
        <f>Budget!B37</f>
        <v>(EXAMPLE) Hardware Purchase (PC)</v>
      </c>
      <c r="C36" s="17">
        <v>2600</v>
      </c>
      <c r="D36" s="17">
        <v>0</v>
      </c>
      <c r="E36" s="82">
        <f>Budget!F37</f>
        <v>2000</v>
      </c>
      <c r="F36" s="110">
        <f t="shared" si="4"/>
        <v>-600</v>
      </c>
      <c r="G36" s="26"/>
    </row>
    <row r="37" spans="2:7" ht="14.45" customHeight="1" x14ac:dyDescent="0.25">
      <c r="B37" s="53" t="str">
        <f>Budget!B38</f>
        <v>(EXAMPLE) Office rent</v>
      </c>
      <c r="C37" s="17">
        <v>8000</v>
      </c>
      <c r="D37" s="17">
        <v>2000</v>
      </c>
      <c r="E37" s="82">
        <f>Budget!F38</f>
        <v>10000</v>
      </c>
      <c r="F37" s="110">
        <f t="shared" si="4"/>
        <v>0</v>
      </c>
      <c r="G37" s="26"/>
    </row>
    <row r="38" spans="2:7" ht="14.45" customHeight="1" x14ac:dyDescent="0.25">
      <c r="B38" s="53" t="str">
        <f>Budget!B39</f>
        <v>(EXAMPLE) YouTube Ads</v>
      </c>
      <c r="C38" s="15">
        <v>500</v>
      </c>
      <c r="D38" s="15">
        <v>1000</v>
      </c>
      <c r="E38" s="82">
        <f>Budget!F39</f>
        <v>1500</v>
      </c>
      <c r="F38" s="111">
        <f t="shared" si="4"/>
        <v>0</v>
      </c>
      <c r="G38" s="54"/>
    </row>
    <row r="39" spans="2:7" ht="14.45" customHeight="1" x14ac:dyDescent="0.25">
      <c r="B39" s="53" t="str">
        <f>Budget!B40</f>
        <v>Contingency (minimum 5% total budget)</v>
      </c>
      <c r="C39" s="15">
        <v>4198</v>
      </c>
      <c r="D39" s="15">
        <v>5202</v>
      </c>
      <c r="E39" s="82">
        <f>Budget!F40</f>
        <v>8500</v>
      </c>
      <c r="F39" s="111">
        <f t="shared" si="4"/>
        <v>-900</v>
      </c>
      <c r="G39" s="54"/>
    </row>
    <row r="40" spans="2:7" ht="14.45" customHeight="1" x14ac:dyDescent="0.25">
      <c r="B40" s="53">
        <f>Budget!B41</f>
        <v>0</v>
      </c>
      <c r="C40" s="15"/>
      <c r="D40" s="15"/>
      <c r="E40" s="82">
        <f>Budget!F41</f>
        <v>0</v>
      </c>
      <c r="F40" s="111">
        <f t="shared" si="4"/>
        <v>0</v>
      </c>
      <c r="G40" s="54"/>
    </row>
    <row r="41" spans="2:7" ht="14.45" customHeight="1" x14ac:dyDescent="0.25">
      <c r="B41" s="53">
        <f>Budget!B42</f>
        <v>0</v>
      </c>
      <c r="C41" s="15"/>
      <c r="D41" s="15"/>
      <c r="E41" s="82">
        <f>Budget!F42</f>
        <v>0</v>
      </c>
      <c r="F41" s="111">
        <f t="shared" si="4"/>
        <v>0</v>
      </c>
      <c r="G41" s="54"/>
    </row>
    <row r="42" spans="2:7" ht="14.45" customHeight="1" x14ac:dyDescent="0.25">
      <c r="B42" s="53">
        <f>Budget!B43</f>
        <v>0</v>
      </c>
      <c r="C42" s="15"/>
      <c r="D42" s="15"/>
      <c r="E42" s="82">
        <f>Budget!F43</f>
        <v>0</v>
      </c>
      <c r="F42" s="111">
        <f t="shared" si="4"/>
        <v>0</v>
      </c>
      <c r="G42" s="54"/>
    </row>
    <row r="43" spans="2:7" ht="14.45" customHeight="1" x14ac:dyDescent="0.25">
      <c r="B43" s="53">
        <f>Budget!B44</f>
        <v>0</v>
      </c>
      <c r="C43" s="15"/>
      <c r="D43" s="15"/>
      <c r="E43" s="82">
        <f>Budget!F44</f>
        <v>0</v>
      </c>
      <c r="F43" s="111">
        <f t="shared" si="4"/>
        <v>0</v>
      </c>
      <c r="G43" s="54"/>
    </row>
    <row r="44" spans="2:7" ht="14.45" customHeight="1" x14ac:dyDescent="0.25">
      <c r="B44" s="53">
        <f>Budget!B45</f>
        <v>0</v>
      </c>
      <c r="C44" s="15"/>
      <c r="D44" s="15"/>
      <c r="E44" s="82">
        <f>Budget!F45</f>
        <v>0</v>
      </c>
      <c r="F44" s="111">
        <f t="shared" si="4"/>
        <v>0</v>
      </c>
      <c r="G44" s="54"/>
    </row>
    <row r="45" spans="2:7" ht="14.45" customHeight="1" x14ac:dyDescent="0.25">
      <c r="B45" s="53">
        <f>Budget!B46</f>
        <v>0</v>
      </c>
      <c r="C45" s="15"/>
      <c r="D45" s="15"/>
      <c r="E45" s="82">
        <f>Budget!F46</f>
        <v>0</v>
      </c>
      <c r="F45" s="111">
        <f t="shared" si="4"/>
        <v>0</v>
      </c>
      <c r="G45" s="54"/>
    </row>
    <row r="46" spans="2:7" ht="14.45" customHeight="1" x14ac:dyDescent="0.25">
      <c r="B46" s="53">
        <f>Budget!B47</f>
        <v>0</v>
      </c>
      <c r="C46" s="15"/>
      <c r="D46" s="15"/>
      <c r="E46" s="82">
        <f>Budget!F47</f>
        <v>0</v>
      </c>
      <c r="F46" s="111">
        <f t="shared" si="4"/>
        <v>0</v>
      </c>
      <c r="G46" s="54"/>
    </row>
    <row r="47" spans="2:7" ht="14.45" customHeight="1" x14ac:dyDescent="0.25">
      <c r="B47" s="53">
        <f>Budget!B48</f>
        <v>0</v>
      </c>
      <c r="C47" s="15"/>
      <c r="D47" s="15"/>
      <c r="E47" s="82">
        <f>Budget!F48</f>
        <v>0</v>
      </c>
      <c r="F47" s="111">
        <f t="shared" si="4"/>
        <v>0</v>
      </c>
      <c r="G47" s="54"/>
    </row>
    <row r="48" spans="2:7" ht="14.45" customHeight="1" x14ac:dyDescent="0.25">
      <c r="B48" s="53">
        <f>Budget!B49</f>
        <v>0</v>
      </c>
      <c r="C48" s="15"/>
      <c r="D48" s="15"/>
      <c r="E48" s="82">
        <f>Budget!F49</f>
        <v>0</v>
      </c>
      <c r="F48" s="111">
        <f t="shared" si="4"/>
        <v>0</v>
      </c>
      <c r="G48" s="54"/>
    </row>
    <row r="49" spans="2:7" ht="14.45" customHeight="1" x14ac:dyDescent="0.25">
      <c r="B49" s="53">
        <f>Budget!B50</f>
        <v>0</v>
      </c>
      <c r="C49" s="15"/>
      <c r="D49" s="15"/>
      <c r="E49" s="82">
        <f>Budget!F50</f>
        <v>0</v>
      </c>
      <c r="F49" s="111">
        <f t="shared" si="4"/>
        <v>0</v>
      </c>
      <c r="G49" s="54"/>
    </row>
    <row r="50" spans="2:7" ht="14.45" customHeight="1" x14ac:dyDescent="0.25">
      <c r="B50" s="53">
        <f>Budget!B51</f>
        <v>0</v>
      </c>
      <c r="C50" s="15"/>
      <c r="D50" s="15"/>
      <c r="E50" s="82">
        <f>Budget!F51</f>
        <v>0</v>
      </c>
      <c r="F50" s="111">
        <f t="shared" si="4"/>
        <v>0</v>
      </c>
      <c r="G50" s="54"/>
    </row>
    <row r="51" spans="2:7" ht="14.45" customHeight="1" thickBot="1" x14ac:dyDescent="0.3">
      <c r="B51" s="53">
        <f>Budget!B52</f>
        <v>0</v>
      </c>
      <c r="C51" s="15"/>
      <c r="D51" s="15"/>
      <c r="E51" s="82">
        <f>Budget!F52</f>
        <v>0</v>
      </c>
      <c r="F51" s="111">
        <f t="shared" si="4"/>
        <v>0</v>
      </c>
      <c r="G51" s="54"/>
    </row>
    <row r="52" spans="2:7" ht="14.45" customHeight="1" thickBot="1" x14ac:dyDescent="0.3">
      <c r="B52" s="131" t="s">
        <v>121</v>
      </c>
      <c r="C52" s="132">
        <f>SUM(C34:C51)</f>
        <v>17495</v>
      </c>
      <c r="D52" s="132">
        <f>SUM(D34:D51)</f>
        <v>11565</v>
      </c>
      <c r="E52" s="132">
        <f>SUM(E34:E51)</f>
        <v>28060</v>
      </c>
      <c r="F52" s="59">
        <f>SUM(F34:F51)</f>
        <v>-1000</v>
      </c>
      <c r="G52" s="60"/>
    </row>
    <row r="54" spans="2:7" ht="14.45" customHeight="1" thickBot="1" x14ac:dyDescent="0.3"/>
    <row r="55" spans="2:7" ht="18.95" customHeight="1" x14ac:dyDescent="0.25">
      <c r="B55" s="133"/>
      <c r="C55" s="134" t="s">
        <v>117</v>
      </c>
      <c r="D55" s="134" t="s">
        <v>118</v>
      </c>
      <c r="E55" s="134" t="s">
        <v>119</v>
      </c>
      <c r="F55" s="135" t="s">
        <v>120</v>
      </c>
    </row>
    <row r="56" spans="2:7" ht="18.95" customHeight="1" thickBot="1" x14ac:dyDescent="0.3">
      <c r="B56" s="136" t="s">
        <v>124</v>
      </c>
      <c r="C56" s="137">
        <f>SUM(C52,C30,C17)</f>
        <v>131495</v>
      </c>
      <c r="D56" s="137">
        <f>SUM(D52,D30,D17)</f>
        <v>66230</v>
      </c>
      <c r="E56" s="137">
        <f>SUM(E52,E30,E17)</f>
        <v>197725</v>
      </c>
      <c r="F56" s="138">
        <f>E56-(C56+D56)</f>
        <v>0</v>
      </c>
    </row>
    <row r="58" spans="2:7" ht="14.45" customHeight="1" x14ac:dyDescent="0.25">
      <c r="F58" s="19" t="s">
        <v>159</v>
      </c>
    </row>
  </sheetData>
  <mergeCells count="1">
    <mergeCell ref="B2:G2"/>
  </mergeCells>
  <conditionalFormatting sqref="F1 F58:F1048576 F3:F56">
    <cfRule type="cellIs" dxfId="0" priority="1" operator="lessThan">
      <formula>0</formula>
    </cfRule>
  </conditionalFormatting>
  <dataValidations count="7">
    <dataValidation allowBlank="1" showInputMessage="1" showErrorMessage="1" promptTitle="Variance" prompt="The variance is automatically calculated once you have entered the 'Total costs to date' and 'Estimated cost to complete'." sqref="F20:F29 F7:F16 F34:F51" xr:uid="{D488E03D-C7CD-4C16-B7B9-C369268C7473}"/>
    <dataValidation allowBlank="1" showInputMessage="1" showErrorMessage="1" promptTitle="Original Budget" prompt="These cells will automatically fill with the line items provided in the 'Budget' tab. " sqref="E20:E29 E7:E16 E34:E51" xr:uid="{7FBC7916-5F96-4250-8DB7-5C082A8F3561}"/>
    <dataValidation allowBlank="1" showInputMessage="1" showErrorMessage="1" promptTitle="Wages - Contractual Workers" prompt="These cells will automatically fill with the line items provided in the 'Budget' tab. " sqref="B20:B29" xr:uid="{9B4E166F-5FBD-4CB6-8026-C9B0BF7BA743}"/>
    <dataValidation allowBlank="1" showInputMessage="1" showErrorMessage="1" promptTitle="Wages - Salaried Workers" prompt="These cells will automatically fill with the line items provided in the 'Budget' tab. " sqref="B6:B16" xr:uid="{07BB1F46-7EBA-4072-90B9-C7115E83B292}"/>
    <dataValidation allowBlank="1" showInputMessage="1" showErrorMessage="1" promptTitle="Expenses" prompt="These cells will automatically fill with the line items provided in the 'Budget' tab. " sqref="B34:B51" xr:uid="{BECAF30E-982B-4374-BCC9-11DDA5D37664}"/>
    <dataValidation allowBlank="1" showInputMessage="1" showErrorMessage="1" promptTitle="Total cost to date" prompt="This is how much has been spent on this line item to this date." sqref="C6:C16 C19:C29 C33:C51" xr:uid="{06B75CEE-314F-44E1-A174-B1EDBA067AC0}"/>
    <dataValidation allowBlank="1" showInputMessage="1" showErrorMessage="1" promptTitle="Estimated cost to complete" prompt="This is how much is left to spend on this line item." sqref="D6:D16 D19:D29 D33:D51" xr:uid="{49762FBC-E1D0-45D3-9D12-C844DFEC7E8C}"/>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78FBC-1342-49CA-AD50-00793277CA08}">
  <sheetPr>
    <tabColor theme="2"/>
  </sheetPr>
  <dimension ref="B2:D45"/>
  <sheetViews>
    <sheetView workbookViewId="0">
      <selection activeCell="D23" sqref="D23"/>
    </sheetView>
  </sheetViews>
  <sheetFormatPr defaultRowHeight="15" x14ac:dyDescent="0.25"/>
  <cols>
    <col min="2" max="2" width="30.85546875" customWidth="1"/>
    <col min="3" max="3" width="41.140625" bestFit="1" customWidth="1"/>
    <col min="4" max="5" width="30.85546875" customWidth="1"/>
  </cols>
  <sheetData>
    <row r="2" spans="2:3" s="1" customFormat="1" x14ac:dyDescent="0.25">
      <c r="B2" s="1" t="s">
        <v>44</v>
      </c>
      <c r="C2" s="1" t="s">
        <v>49</v>
      </c>
    </row>
    <row r="3" spans="2:3" x14ac:dyDescent="0.25">
      <c r="B3" t="s">
        <v>1</v>
      </c>
      <c r="C3" t="s">
        <v>48</v>
      </c>
    </row>
    <row r="4" spans="2:3" x14ac:dyDescent="0.25">
      <c r="B4" t="s">
        <v>2</v>
      </c>
      <c r="C4" t="s">
        <v>51</v>
      </c>
    </row>
    <row r="5" spans="2:3" x14ac:dyDescent="0.25">
      <c r="B5" t="s">
        <v>3</v>
      </c>
    </row>
    <row r="6" spans="2:3" x14ac:dyDescent="0.25">
      <c r="B6" t="s">
        <v>4</v>
      </c>
      <c r="C6" s="1" t="s">
        <v>50</v>
      </c>
    </row>
    <row r="7" spans="2:3" x14ac:dyDescent="0.25">
      <c r="B7" t="s">
        <v>73</v>
      </c>
      <c r="C7" t="s">
        <v>52</v>
      </c>
    </row>
    <row r="8" spans="2:3" x14ac:dyDescent="0.25">
      <c r="B8" t="s">
        <v>5</v>
      </c>
    </row>
    <row r="9" spans="2:3" x14ac:dyDescent="0.25">
      <c r="B9" t="s">
        <v>6</v>
      </c>
      <c r="C9" s="1" t="s">
        <v>60</v>
      </c>
    </row>
    <row r="10" spans="2:3" x14ac:dyDescent="0.25">
      <c r="B10" t="s">
        <v>7</v>
      </c>
      <c r="C10" t="s">
        <v>61</v>
      </c>
    </row>
    <row r="11" spans="2:3" x14ac:dyDescent="0.25">
      <c r="B11" t="s">
        <v>8</v>
      </c>
      <c r="C11" t="s">
        <v>62</v>
      </c>
    </row>
    <row r="12" spans="2:3" x14ac:dyDescent="0.25">
      <c r="B12" t="s">
        <v>37</v>
      </c>
      <c r="C12" t="s">
        <v>63</v>
      </c>
    </row>
    <row r="13" spans="2:3" x14ac:dyDescent="0.25">
      <c r="B13" t="s">
        <v>9</v>
      </c>
      <c r="C13" t="s">
        <v>64</v>
      </c>
    </row>
    <row r="14" spans="2:3" x14ac:dyDescent="0.25">
      <c r="B14" t="s">
        <v>10</v>
      </c>
    </row>
    <row r="15" spans="2:3" x14ac:dyDescent="0.25">
      <c r="B15" t="s">
        <v>38</v>
      </c>
      <c r="C15" s="1" t="s">
        <v>69</v>
      </c>
    </row>
    <row r="16" spans="2:3" x14ac:dyDescent="0.25">
      <c r="B16" t="s">
        <v>11</v>
      </c>
      <c r="C16" t="s">
        <v>70</v>
      </c>
    </row>
    <row r="17" spans="2:4" x14ac:dyDescent="0.25">
      <c r="B17" t="s">
        <v>12</v>
      </c>
      <c r="C17" t="s">
        <v>71</v>
      </c>
    </row>
    <row r="18" spans="2:4" x14ac:dyDescent="0.25">
      <c r="B18" t="s">
        <v>13</v>
      </c>
    </row>
    <row r="19" spans="2:4" x14ac:dyDescent="0.25">
      <c r="B19" t="s">
        <v>14</v>
      </c>
      <c r="C19" s="1" t="s">
        <v>98</v>
      </c>
    </row>
    <row r="20" spans="2:4" x14ac:dyDescent="0.25">
      <c r="B20" t="s">
        <v>15</v>
      </c>
      <c r="C20" t="s">
        <v>99</v>
      </c>
    </row>
    <row r="21" spans="2:4" x14ac:dyDescent="0.25">
      <c r="B21" t="s">
        <v>41</v>
      </c>
      <c r="C21" t="s">
        <v>100</v>
      </c>
      <c r="D21" s="1"/>
    </row>
    <row r="22" spans="2:4" x14ac:dyDescent="0.25">
      <c r="B22" t="s">
        <v>39</v>
      </c>
      <c r="C22" t="s">
        <v>101</v>
      </c>
    </row>
    <row r="23" spans="2:4" x14ac:dyDescent="0.25">
      <c r="B23" t="s">
        <v>16</v>
      </c>
      <c r="C23" t="s">
        <v>102</v>
      </c>
    </row>
    <row r="24" spans="2:4" x14ac:dyDescent="0.25">
      <c r="B24" t="s">
        <v>17</v>
      </c>
      <c r="C24" t="s">
        <v>103</v>
      </c>
    </row>
    <row r="25" spans="2:4" x14ac:dyDescent="0.25">
      <c r="B25" t="s">
        <v>18</v>
      </c>
      <c r="C25" t="s">
        <v>104</v>
      </c>
    </row>
    <row r="26" spans="2:4" x14ac:dyDescent="0.25">
      <c r="B26" t="s">
        <v>19</v>
      </c>
      <c r="C26" t="s">
        <v>105</v>
      </c>
    </row>
    <row r="27" spans="2:4" x14ac:dyDescent="0.25">
      <c r="B27" t="s">
        <v>20</v>
      </c>
      <c r="C27" t="s">
        <v>71</v>
      </c>
    </row>
    <row r="28" spans="2:4" x14ac:dyDescent="0.25">
      <c r="B28" t="s">
        <v>21</v>
      </c>
    </row>
    <row r="29" spans="2:4" x14ac:dyDescent="0.25">
      <c r="B29" t="s">
        <v>22</v>
      </c>
      <c r="C29" s="1" t="s">
        <v>106</v>
      </c>
    </row>
    <row r="30" spans="2:4" x14ac:dyDescent="0.25">
      <c r="B30" t="s">
        <v>23</v>
      </c>
      <c r="C30" t="s">
        <v>107</v>
      </c>
    </row>
    <row r="31" spans="2:4" x14ac:dyDescent="0.25">
      <c r="B31" t="s">
        <v>24</v>
      </c>
      <c r="C31" t="s">
        <v>108</v>
      </c>
    </row>
    <row r="32" spans="2:4" x14ac:dyDescent="0.25">
      <c r="B32" t="s">
        <v>25</v>
      </c>
    </row>
    <row r="33" spans="2:2" x14ac:dyDescent="0.25">
      <c r="B33" t="s">
        <v>26</v>
      </c>
    </row>
    <row r="34" spans="2:2" x14ac:dyDescent="0.25">
      <c r="B34" t="s">
        <v>27</v>
      </c>
    </row>
    <row r="35" spans="2:2" x14ac:dyDescent="0.25">
      <c r="B35" t="s">
        <v>28</v>
      </c>
    </row>
    <row r="36" spans="2:2" x14ac:dyDescent="0.25">
      <c r="B36" t="s">
        <v>29</v>
      </c>
    </row>
    <row r="37" spans="2:2" x14ac:dyDescent="0.25">
      <c r="B37" t="s">
        <v>30</v>
      </c>
    </row>
    <row r="38" spans="2:2" x14ac:dyDescent="0.25">
      <c r="B38" t="s">
        <v>31</v>
      </c>
    </row>
    <row r="39" spans="2:2" x14ac:dyDescent="0.25">
      <c r="B39" t="s">
        <v>32</v>
      </c>
    </row>
    <row r="40" spans="2:2" x14ac:dyDescent="0.25">
      <c r="B40" t="s">
        <v>33</v>
      </c>
    </row>
    <row r="41" spans="2:2" x14ac:dyDescent="0.25">
      <c r="B41" t="s">
        <v>42</v>
      </c>
    </row>
    <row r="42" spans="2:2" x14ac:dyDescent="0.25">
      <c r="B42" t="s">
        <v>40</v>
      </c>
    </row>
    <row r="43" spans="2:2" x14ac:dyDescent="0.25">
      <c r="B43" t="s">
        <v>34</v>
      </c>
    </row>
    <row r="44" spans="2:2" x14ac:dyDescent="0.25">
      <c r="B44" t="s">
        <v>35</v>
      </c>
    </row>
    <row r="45" spans="2:2" x14ac:dyDescent="0.25">
      <c r="B45" t="s">
        <v>36</v>
      </c>
    </row>
  </sheetData>
  <sortState xmlns:xlrd2="http://schemas.microsoft.com/office/spreadsheetml/2017/richdata2" ref="B3:B44">
    <sortCondition ref="B44"/>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7C9A82519A614CBA79B5B86AD5262E" ma:contentTypeVersion="5" ma:contentTypeDescription="Create a new document." ma:contentTypeScope="" ma:versionID="9481540af371ce879986096420ddaffd">
  <xsd:schema xmlns:xsd="http://www.w3.org/2001/XMLSchema" xmlns:xs="http://www.w3.org/2001/XMLSchema" xmlns:p="http://schemas.microsoft.com/office/2006/metadata/properties" xmlns:ns2="220d492c-94d0-49fc-b654-03adfc4fa797" xmlns:ns3="6346be24-bfd1-4819-bd06-da4dfdf549b3" targetNamespace="http://schemas.microsoft.com/office/2006/metadata/properties" ma:root="true" ma:fieldsID="9cb7c79fb261f4e3daa5c821d046e236" ns2:_="" ns3:_="">
    <xsd:import namespace="220d492c-94d0-49fc-b654-03adfc4fa797"/>
    <xsd:import namespace="6346be24-bfd1-4819-bd06-da4dfdf549b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0d492c-94d0-49fc-b654-03adfc4fa7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46be24-bfd1-4819-bd06-da4dfdf549b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FD58AF-BB6A-4BDF-83D2-7A846D3F94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0d492c-94d0-49fc-b654-03adfc4fa797"/>
    <ds:schemaRef ds:uri="6346be24-bfd1-4819-bd06-da4dfdf549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4126DC-3879-40B7-8BC5-186B1AC8B50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A3AC195-E052-4A84-8952-9CC5D8ED04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Finance Plan</vt:lpstr>
      <vt:lpstr>Budget</vt:lpstr>
      <vt:lpstr>Cost Report- Acquittal</vt:lpstr>
      <vt:lpstr>Conditional Data (do not edit)</vt:lpstr>
    </vt:vector>
  </TitlesOfParts>
  <Company>Screen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Amelia Laughlan</dc:creator>
  <cp:lastModifiedBy>Chad Toprak</cp:lastModifiedBy>
  <dcterms:created xsi:type="dcterms:W3CDTF">2023-08-14T04:48:27Z</dcterms:created>
  <dcterms:modified xsi:type="dcterms:W3CDTF">2024-07-04T00:17:35Z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0x0101000E7C9A82519A614CBA79B5B86AD5262E</vt:lpwstr>
  </property>
</Properties>
</file>